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N1603wssr\保存用フォルダ\コロナ会議\JACガイドブック\7月22日改訂版\"/>
    </mc:Choice>
  </mc:AlternateContent>
  <bookViews>
    <workbookView xWindow="0" yWindow="0" windowWidth="28800" windowHeight="12180"/>
  </bookViews>
  <sheets>
    <sheet name="表紙" sheetId="1" r:id="rId1"/>
    <sheet name="内訳1" sheetId="3" r:id="rId2"/>
    <sheet name="内訳2" sheetId="5" r:id="rId3"/>
    <sheet name="内訳3" sheetId="15" r:id="rId4"/>
    <sheet name="内訳4" sheetId="7" r:id="rId5"/>
    <sheet name="内訳5" sheetId="8" r:id="rId6"/>
    <sheet name="内訳6" sheetId="4" r:id="rId7"/>
    <sheet name="感染予防関連費見積例" sheetId="14" r:id="rId8"/>
    <sheet name="14 その他制作費(感染予防関連費プライス表)" sheetId="16" r:id="rId9"/>
    <sheet name="制作費「08」「12」「21」追加費目プライス表" sheetId="17" r:id="rId10"/>
  </sheets>
  <definedNames>
    <definedName name="_xlnm.Print_Area" localSheetId="8">'14 その他制作費(感染予防関連費プライス表)'!$A$1:$O$47</definedName>
    <definedName name="_xlnm.Print_Area" localSheetId="7">感染予防関連費見積例!$A$1:$M$52</definedName>
    <definedName name="_xlnm.Print_Area" localSheetId="9">制作費「08」「12」「21」追加費目プライス表!$A$1:$O$30</definedName>
    <definedName name="_xlnm.Print_Area" localSheetId="1">内訳1!$A$1:$M$73</definedName>
    <definedName name="_xlnm.Print_Area" localSheetId="2">内訳2!$A$1:$M$46</definedName>
    <definedName name="_xlnm.Print_Area" localSheetId="3">内訳3!$A$1:$M$69</definedName>
    <definedName name="_xlnm.Print_Area" localSheetId="4">内訳4!$A$1:$M$57</definedName>
    <definedName name="_xlnm.Print_Area" localSheetId="5">内訳5!$A$1:$M$52</definedName>
    <definedName name="_xlnm.Print_Area" localSheetId="6">内訳6!$A$1:$M$70</definedName>
    <definedName name="_xlnm.Print_Area" localSheetId="0">表紙!$A$1:$AI$41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6" i="8" l="1"/>
  <c r="L45" i="8"/>
  <c r="L68" i="4" l="1"/>
  <c r="L69" i="4" s="1"/>
  <c r="K65" i="4"/>
  <c r="L55" i="15"/>
  <c r="K2" i="15" l="1"/>
  <c r="L12" i="5" l="1"/>
  <c r="L11" i="5"/>
  <c r="L10" i="5"/>
  <c r="L9" i="5"/>
  <c r="L8" i="5"/>
  <c r="L7" i="5"/>
  <c r="L6" i="5"/>
  <c r="L5" i="5"/>
  <c r="L42" i="3"/>
  <c r="L13" i="7"/>
  <c r="L8" i="7"/>
  <c r="L7" i="7"/>
  <c r="L6" i="7"/>
  <c r="L60" i="15"/>
  <c r="L65" i="15"/>
  <c r="L64" i="15"/>
  <c r="L63" i="15"/>
  <c r="L62" i="15"/>
  <c r="L53" i="15"/>
  <c r="L49" i="15"/>
  <c r="L48" i="15"/>
  <c r="L41" i="15"/>
  <c r="L13" i="5" l="1"/>
  <c r="L23" i="1" s="1"/>
  <c r="L56" i="15"/>
  <c r="L54" i="15"/>
  <c r="L52" i="15"/>
  <c r="L51" i="15"/>
  <c r="L50" i="15"/>
  <c r="L47" i="15"/>
  <c r="L46" i="15"/>
  <c r="L45" i="15"/>
  <c r="L44" i="15"/>
  <c r="L43" i="15"/>
  <c r="L42" i="15"/>
  <c r="L40" i="15"/>
  <c r="L39" i="15"/>
  <c r="L38" i="15"/>
  <c r="L37" i="15"/>
  <c r="L36" i="15"/>
  <c r="L35" i="15"/>
  <c r="L34" i="15"/>
  <c r="L33" i="15"/>
  <c r="L32" i="15"/>
  <c r="L31" i="15"/>
  <c r="L30" i="15"/>
  <c r="L29" i="15"/>
  <c r="L28" i="15"/>
  <c r="L27" i="15"/>
  <c r="L50" i="7"/>
  <c r="L55" i="7"/>
  <c r="L54" i="7"/>
  <c r="L53" i="7"/>
  <c r="L47" i="8"/>
  <c r="L13" i="4"/>
  <c r="L12" i="4"/>
  <c r="L56" i="7" l="1"/>
  <c r="Q29" i="1" s="1"/>
  <c r="L57" i="15"/>
  <c r="L27" i="1" s="1"/>
  <c r="L14" i="4"/>
  <c r="Q32" i="1" s="1"/>
  <c r="L50" i="8" l="1"/>
  <c r="L49" i="8"/>
  <c r="L48" i="8"/>
  <c r="L44" i="8"/>
  <c r="K61" i="4"/>
  <c r="L51" i="8" l="1"/>
  <c r="Q31" i="1" s="1"/>
  <c r="L30" i="7"/>
  <c r="L29" i="7"/>
  <c r="L28" i="7"/>
  <c r="L27" i="7"/>
  <c r="L26" i="7"/>
  <c r="L25" i="7"/>
  <c r="L24" i="7"/>
  <c r="L23" i="7"/>
  <c r="L22" i="7"/>
  <c r="L21" i="7"/>
  <c r="K57" i="4"/>
  <c r="L31" i="7" l="1"/>
  <c r="Q28" i="1" s="1"/>
  <c r="L42" i="5"/>
  <c r="L35" i="5"/>
  <c r="L29" i="5"/>
  <c r="L67" i="15"/>
  <c r="L17" i="7"/>
  <c r="L18" i="7"/>
  <c r="K52" i="4"/>
  <c r="K44" i="4"/>
  <c r="L9" i="4"/>
  <c r="L8" i="4"/>
  <c r="L7" i="4"/>
  <c r="L6" i="4"/>
  <c r="L5" i="4"/>
  <c r="L10" i="4" l="1"/>
  <c r="L32" i="1"/>
  <c r="L44" i="5"/>
  <c r="L36" i="5"/>
  <c r="L30" i="5"/>
  <c r="L23" i="5"/>
  <c r="L66" i="15"/>
  <c r="L61" i="15"/>
  <c r="L59" i="15"/>
  <c r="L24" i="15"/>
  <c r="L23" i="15"/>
  <c r="L22" i="15"/>
  <c r="L21" i="15"/>
  <c r="L20" i="15"/>
  <c r="L19" i="15"/>
  <c r="L18" i="15"/>
  <c r="L17" i="15"/>
  <c r="L16" i="15"/>
  <c r="L15" i="15"/>
  <c r="L14" i="15"/>
  <c r="L13" i="15"/>
  <c r="L12" i="15"/>
  <c r="L11" i="15"/>
  <c r="L10" i="15"/>
  <c r="L9" i="15"/>
  <c r="L8" i="15"/>
  <c r="L7" i="15"/>
  <c r="L6" i="15"/>
  <c r="L5" i="15"/>
  <c r="L25" i="15" l="1"/>
  <c r="L68" i="15"/>
  <c r="Q27" i="1"/>
  <c r="L26" i="1"/>
  <c r="L41" i="4"/>
  <c r="L40" i="4"/>
  <c r="L39" i="4"/>
  <c r="L38" i="4" l="1"/>
  <c r="L20" i="4" l="1"/>
  <c r="L50" i="14" l="1"/>
  <c r="L49" i="14"/>
  <c r="L48" i="14"/>
  <c r="L47" i="14"/>
  <c r="L46" i="14"/>
  <c r="L45" i="14"/>
  <c r="L44" i="14"/>
  <c r="L43" i="14"/>
  <c r="L42" i="14"/>
  <c r="L41" i="14"/>
  <c r="L40" i="14"/>
  <c r="L39" i="14"/>
  <c r="L38" i="14"/>
  <c r="L37" i="14"/>
  <c r="L36" i="14"/>
  <c r="L35" i="14"/>
  <c r="L34" i="14"/>
  <c r="L33" i="14"/>
  <c r="L32" i="14"/>
  <c r="L31" i="14"/>
  <c r="L6" i="14"/>
  <c r="L51" i="14" l="1"/>
  <c r="L20" i="14" l="1"/>
  <c r="L19" i="14"/>
  <c r="L18" i="14"/>
  <c r="L17" i="14"/>
  <c r="L16" i="14"/>
  <c r="L27" i="4" l="1"/>
  <c r="L26" i="4"/>
  <c r="L25" i="4"/>
  <c r="L24" i="4"/>
  <c r="L23" i="4"/>
  <c r="L22" i="4"/>
  <c r="L31" i="4"/>
  <c r="L30" i="4"/>
  <c r="L29" i="4"/>
  <c r="L28" i="4"/>
  <c r="L21" i="4"/>
  <c r="L41" i="8"/>
  <c r="L40" i="8"/>
  <c r="L39" i="8"/>
  <c r="L38" i="8"/>
  <c r="L37" i="8"/>
  <c r="L36" i="8" l="1"/>
  <c r="L35" i="8"/>
  <c r="L34" i="8"/>
  <c r="L33" i="8"/>
  <c r="L11" i="14" l="1"/>
  <c r="L10" i="14"/>
  <c r="L9" i="14"/>
  <c r="L8" i="14"/>
  <c r="L7" i="14"/>
  <c r="L25" i="14" l="1"/>
  <c r="L24" i="14"/>
  <c r="L23" i="14"/>
  <c r="L22" i="14"/>
  <c r="L21" i="14"/>
  <c r="L15" i="14"/>
  <c r="L14" i="14"/>
  <c r="L13" i="14"/>
  <c r="L12" i="14"/>
  <c r="K2" i="14"/>
  <c r="L26" i="14" l="1"/>
  <c r="L33" i="5" l="1"/>
  <c r="L34" i="5"/>
  <c r="L32" i="5" l="1"/>
  <c r="L28" i="5"/>
  <c r="L20" i="5" l="1"/>
  <c r="L69" i="3"/>
  <c r="L68" i="3"/>
  <c r="L52" i="3"/>
  <c r="L51" i="3"/>
  <c r="L54" i="3"/>
  <c r="L53" i="3"/>
  <c r="L67" i="3"/>
  <c r="L71" i="3" l="1"/>
  <c r="L70" i="3"/>
  <c r="L66" i="3"/>
  <c r="L65" i="3"/>
  <c r="L64" i="3"/>
  <c r="L63" i="3"/>
  <c r="L62" i="3"/>
  <c r="L61" i="3"/>
  <c r="L60" i="3"/>
  <c r="L59" i="3"/>
  <c r="L58" i="3"/>
  <c r="L57" i="3"/>
  <c r="L37" i="3"/>
  <c r="L36" i="3"/>
  <c r="L35" i="3"/>
  <c r="L34" i="3"/>
  <c r="L33" i="3"/>
  <c r="L26" i="3"/>
  <c r="L25" i="3"/>
  <c r="L24" i="3"/>
  <c r="L23" i="3"/>
  <c r="L30" i="3"/>
  <c r="L29" i="3"/>
  <c r="L28" i="3"/>
  <c r="L27" i="3"/>
  <c r="L22" i="3"/>
  <c r="L21" i="3"/>
  <c r="L6" i="3"/>
  <c r="L72" i="3" l="1"/>
  <c r="L38" i="3"/>
  <c r="Q21" i="1" s="1"/>
  <c r="Q22" i="1"/>
  <c r="L25" i="8"/>
  <c r="L48" i="4" l="1"/>
  <c r="L22" i="8" l="1"/>
  <c r="L17" i="3"/>
  <c r="L20" i="3"/>
  <c r="L18" i="3"/>
  <c r="L19" i="3"/>
  <c r="L5" i="3"/>
  <c r="L7" i="3"/>
  <c r="L8" i="3"/>
  <c r="L9" i="3"/>
  <c r="L10" i="3"/>
  <c r="L11" i="3"/>
  <c r="L12" i="3"/>
  <c r="L13" i="3"/>
  <c r="L14" i="3"/>
  <c r="L15" i="3"/>
  <c r="L39" i="3"/>
  <c r="L40" i="3"/>
  <c r="L41" i="3"/>
  <c r="L44" i="3"/>
  <c r="L45" i="3"/>
  <c r="L46" i="3"/>
  <c r="L47" i="3"/>
  <c r="L48" i="3"/>
  <c r="L49" i="3"/>
  <c r="L50" i="3"/>
  <c r="L15" i="5"/>
  <c r="L16" i="5"/>
  <c r="L17" i="5"/>
  <c r="L18" i="5"/>
  <c r="L19" i="5"/>
  <c r="L21" i="5"/>
  <c r="L22" i="5"/>
  <c r="L26" i="5"/>
  <c r="L27" i="5"/>
  <c r="L39" i="5"/>
  <c r="L40" i="5"/>
  <c r="L41" i="5"/>
  <c r="L43" i="5"/>
  <c r="L9" i="7"/>
  <c r="L10" i="7"/>
  <c r="L11" i="7"/>
  <c r="L12" i="7"/>
  <c r="L14" i="7"/>
  <c r="L15" i="7"/>
  <c r="L16" i="7"/>
  <c r="L33" i="7"/>
  <c r="L34" i="7"/>
  <c r="L35" i="7"/>
  <c r="L36" i="7"/>
  <c r="L37" i="7"/>
  <c r="L38" i="7"/>
  <c r="L39" i="7"/>
  <c r="L40" i="7"/>
  <c r="L41" i="7"/>
  <c r="L42" i="7"/>
  <c r="L43" i="7"/>
  <c r="L44" i="7"/>
  <c r="L45" i="7"/>
  <c r="L46" i="7"/>
  <c r="L47" i="7"/>
  <c r="L48" i="7"/>
  <c r="L49" i="7"/>
  <c r="L23" i="8"/>
  <c r="L24" i="8"/>
  <c r="L26" i="8"/>
  <c r="L27" i="8"/>
  <c r="L28" i="8"/>
  <c r="L29" i="8"/>
  <c r="L30" i="8"/>
  <c r="L31" i="8"/>
  <c r="L32" i="8"/>
  <c r="L18" i="4"/>
  <c r="L19" i="4"/>
  <c r="L32" i="4"/>
  <c r="L33" i="4"/>
  <c r="L34" i="4"/>
  <c r="L35" i="4"/>
  <c r="L36" i="4"/>
  <c r="L37" i="4"/>
  <c r="L47" i="4"/>
  <c r="L51" i="4" s="1"/>
  <c r="L49" i="4"/>
  <c r="L50" i="4"/>
  <c r="L42" i="4"/>
  <c r="L5" i="8"/>
  <c r="L6" i="8"/>
  <c r="L7" i="8"/>
  <c r="L8" i="8"/>
  <c r="L9" i="8"/>
  <c r="L10" i="8"/>
  <c r="L11" i="8"/>
  <c r="L12" i="8"/>
  <c r="L14" i="8"/>
  <c r="L19" i="8"/>
  <c r="K2" i="7"/>
  <c r="K2" i="5"/>
  <c r="K15" i="4"/>
  <c r="L43" i="4" l="1"/>
  <c r="L51" i="7"/>
  <c r="L16" i="3"/>
  <c r="L20" i="8"/>
  <c r="L30" i="1" s="1"/>
  <c r="L19" i="7"/>
  <c r="L28" i="1" s="1"/>
  <c r="L45" i="5"/>
  <c r="L24" i="5"/>
  <c r="L31" i="3"/>
  <c r="L21" i="1" s="1"/>
  <c r="L55" i="3"/>
  <c r="L22" i="1" s="1"/>
  <c r="L37" i="5"/>
  <c r="L24" i="1" s="1"/>
  <c r="L42" i="8"/>
  <c r="L31" i="1" s="1"/>
  <c r="L20" i="1"/>
  <c r="L29" i="1"/>
  <c r="L25" i="1"/>
  <c r="L34" i="1"/>
  <c r="L54" i="4" l="1"/>
  <c r="L55" i="4" s="1"/>
  <c r="V33" i="1"/>
  <c r="V36" i="1" s="1"/>
  <c r="L62" i="4"/>
  <c r="Q23" i="1"/>
  <c r="Q36" i="1" s="1"/>
  <c r="Q37" i="1" s="1"/>
  <c r="Q38" i="1" s="1"/>
  <c r="Q40" i="1" s="1"/>
  <c r="L58" i="4"/>
  <c r="L36" i="1"/>
  <c r="L37" i="1" s="1"/>
  <c r="L38" i="1" s="1"/>
  <c r="L40" i="1" s="1"/>
  <c r="V37" i="1" l="1"/>
  <c r="V38" i="1" s="1"/>
  <c r="V40" i="1" s="1"/>
  <c r="L56" i="4"/>
  <c r="L59" i="4" l="1"/>
  <c r="L60" i="4" s="1"/>
  <c r="L63" i="4" l="1"/>
  <c r="L64" i="4" s="1"/>
</calcChain>
</file>

<file path=xl/sharedStrings.xml><?xml version="1.0" encoding="utf-8"?>
<sst xmlns="http://schemas.openxmlformats.org/spreadsheetml/2006/main" count="1284" uniqueCount="676">
  <si>
    <t>広告主</t>
    <rPh sb="0" eb="3">
      <t>コウコクヌシ</t>
    </rPh>
    <phoneticPr fontId="3"/>
  </si>
  <si>
    <t>商品名</t>
    <rPh sb="0" eb="3">
      <t>ショウヒンメイ</t>
    </rPh>
    <phoneticPr fontId="3"/>
  </si>
  <si>
    <t>題名</t>
    <rPh sb="0" eb="2">
      <t>ダイメイ</t>
    </rPh>
    <phoneticPr fontId="3"/>
  </si>
  <si>
    <t>秒数</t>
    <rPh sb="0" eb="1">
      <t>ビョウ</t>
    </rPh>
    <rPh sb="1" eb="2">
      <t>スウ</t>
    </rPh>
    <phoneticPr fontId="3"/>
  </si>
  <si>
    <t>撮影場所</t>
    <rPh sb="0" eb="2">
      <t>サツエイ</t>
    </rPh>
    <rPh sb="2" eb="4">
      <t>バショ</t>
    </rPh>
    <phoneticPr fontId="3"/>
  </si>
  <si>
    <t>撮影地域</t>
    <rPh sb="0" eb="2">
      <t>サツエイ</t>
    </rPh>
    <rPh sb="2" eb="4">
      <t>チイキ</t>
    </rPh>
    <phoneticPr fontId="3"/>
  </si>
  <si>
    <t>備考</t>
    <rPh sb="0" eb="2">
      <t>ビコウ</t>
    </rPh>
    <phoneticPr fontId="3"/>
  </si>
  <si>
    <t>音声種別</t>
    <rPh sb="0" eb="2">
      <t>オンセイ</t>
    </rPh>
    <rPh sb="2" eb="4">
      <t>シュベツ</t>
    </rPh>
    <phoneticPr fontId="3"/>
  </si>
  <si>
    <t>制作会社：</t>
    <rPh sb="0" eb="2">
      <t>セイサク</t>
    </rPh>
    <rPh sb="2" eb="4">
      <t>カイシャ</t>
    </rPh>
    <phoneticPr fontId="3"/>
  </si>
  <si>
    <t>篇</t>
    <rPh sb="0" eb="1">
      <t>ヘン</t>
    </rPh>
    <phoneticPr fontId="3"/>
  </si>
  <si>
    <t>担当部署：</t>
    <rPh sb="0" eb="2">
      <t>タントウ</t>
    </rPh>
    <rPh sb="2" eb="4">
      <t>ブショ</t>
    </rPh>
    <phoneticPr fontId="3"/>
  </si>
  <si>
    <t>連絡先：</t>
    <rPh sb="0" eb="3">
      <t>レンラクサキ</t>
    </rPh>
    <phoneticPr fontId="3"/>
  </si>
  <si>
    <t>担当者：</t>
    <rPh sb="0" eb="2">
      <t>タントウ</t>
    </rPh>
    <rPh sb="2" eb="3">
      <t>シャ</t>
    </rPh>
    <phoneticPr fontId="3"/>
  </si>
  <si>
    <t>撮影
種別</t>
    <rPh sb="0" eb="2">
      <t>サツエイ</t>
    </rPh>
    <rPh sb="3" eb="5">
      <t>シュベツ</t>
    </rPh>
    <phoneticPr fontId="3"/>
  </si>
  <si>
    <t>納品
種別</t>
    <rPh sb="0" eb="2">
      <t>ノウヒン</t>
    </rPh>
    <rPh sb="3" eb="5">
      <t>シュベツ</t>
    </rPh>
    <phoneticPr fontId="3"/>
  </si>
  <si>
    <t>篇数
(ﾀｲﾌﾟ数)</t>
    <phoneticPr fontId="3"/>
  </si>
  <si>
    <t>備　考</t>
    <rPh sb="0" eb="1">
      <t>ソナエ</t>
    </rPh>
    <rPh sb="2" eb="3">
      <t>コウ</t>
    </rPh>
    <phoneticPr fontId="3"/>
  </si>
  <si>
    <t>WEB用映像</t>
    <rPh sb="3" eb="4">
      <t>ヨウ</t>
    </rPh>
    <rPh sb="4" eb="6">
      <t>エイゾウ</t>
    </rPh>
    <phoneticPr fontId="3"/>
  </si>
  <si>
    <t>御中</t>
    <rPh sb="0" eb="2">
      <t>オンチュウ</t>
    </rPh>
    <phoneticPr fontId="3"/>
  </si>
  <si>
    <t>局</t>
    <rPh sb="0" eb="1">
      <t>キョク</t>
    </rPh>
    <phoneticPr fontId="3"/>
  </si>
  <si>
    <t>]</t>
    <phoneticPr fontId="3"/>
  </si>
  <si>
    <t>[</t>
    <phoneticPr fontId="3"/>
  </si>
  <si>
    <t>見積金額</t>
    <rPh sb="0" eb="2">
      <t>ミツモリ</t>
    </rPh>
    <rPh sb="2" eb="4">
      <t>キンガク</t>
    </rPh>
    <phoneticPr fontId="3"/>
  </si>
  <si>
    <t>映像用途</t>
    <rPh sb="0" eb="2">
      <t>エイゾウ</t>
    </rPh>
    <rPh sb="2" eb="4">
      <t>ヨウト</t>
    </rPh>
    <phoneticPr fontId="3"/>
  </si>
  <si>
    <t>制作期間</t>
    <rPh sb="0" eb="2">
      <t>セイサク</t>
    </rPh>
    <rPh sb="2" eb="4">
      <t>キカン</t>
    </rPh>
    <phoneticPr fontId="3"/>
  </si>
  <si>
    <t>使用(ｵﾝｴｱ)開始日</t>
    <rPh sb="0" eb="2">
      <t>シヨウ</t>
    </rPh>
    <rPh sb="8" eb="11">
      <t>カイシビ</t>
    </rPh>
    <phoneticPr fontId="3"/>
  </si>
  <si>
    <t>～</t>
    <phoneticPr fontId="3"/>
  </si>
  <si>
    <t>作成日：</t>
    <rPh sb="0" eb="2">
      <t>サクセイ</t>
    </rPh>
    <rPh sb="2" eb="3">
      <t>ヒ</t>
    </rPh>
    <phoneticPr fontId="3"/>
  </si>
  <si>
    <t>No.</t>
    <phoneticPr fontId="3"/>
  </si>
  <si>
    <t>ＴＶＣＭ</t>
    <phoneticPr fontId="3"/>
  </si>
  <si>
    <t>科目</t>
    <rPh sb="0" eb="2">
      <t>カモク</t>
    </rPh>
    <phoneticPr fontId="3"/>
  </si>
  <si>
    <t>費目</t>
    <rPh sb="0" eb="2">
      <t>ヒモク</t>
    </rPh>
    <phoneticPr fontId="3"/>
  </si>
  <si>
    <t>摘要</t>
    <rPh sb="0" eb="2">
      <t>テキヨウ</t>
    </rPh>
    <phoneticPr fontId="3"/>
  </si>
  <si>
    <t>単価</t>
    <rPh sb="0" eb="2">
      <t>タンカ</t>
    </rPh>
    <phoneticPr fontId="3"/>
  </si>
  <si>
    <t>数量</t>
    <rPh sb="0" eb="2">
      <t>スウリョウ</t>
    </rPh>
    <phoneticPr fontId="3"/>
  </si>
  <si>
    <t>金額</t>
    <rPh sb="0" eb="2">
      <t>キンガク</t>
    </rPh>
    <phoneticPr fontId="3"/>
  </si>
  <si>
    <t>内　訳　書　(1)</t>
    <rPh sb="0" eb="1">
      <t>ウチ</t>
    </rPh>
    <rPh sb="2" eb="3">
      <t>ヤク</t>
    </rPh>
    <rPh sb="4" eb="5">
      <t>ショ</t>
    </rPh>
    <phoneticPr fontId="3"/>
  </si>
  <si>
    <t>内　訳　書　(2)</t>
    <rPh sb="0" eb="1">
      <t>ウチ</t>
    </rPh>
    <rPh sb="2" eb="3">
      <t>ヤク</t>
    </rPh>
    <rPh sb="4" eb="5">
      <t>ショ</t>
    </rPh>
    <phoneticPr fontId="3"/>
  </si>
  <si>
    <t>%</t>
    <phoneticPr fontId="3"/>
  </si>
  <si>
    <t>制作見積書</t>
    <rPh sb="0" eb="2">
      <t>セイサク</t>
    </rPh>
    <rPh sb="2" eb="4">
      <t>ミツモリ</t>
    </rPh>
    <rPh sb="4" eb="5">
      <t>ショ</t>
    </rPh>
    <phoneticPr fontId="3"/>
  </si>
  <si>
    <t>企画関連費</t>
    <phoneticPr fontId="5"/>
  </si>
  <si>
    <t>制作準備費</t>
    <phoneticPr fontId="5"/>
  </si>
  <si>
    <t>制作人件費</t>
    <phoneticPr fontId="5"/>
  </si>
  <si>
    <t>出演費</t>
    <phoneticPr fontId="5"/>
  </si>
  <si>
    <t>撮影機材費</t>
    <phoneticPr fontId="5"/>
  </si>
  <si>
    <t>照明機材費</t>
    <phoneticPr fontId="5"/>
  </si>
  <si>
    <t>美術費</t>
    <phoneticPr fontId="5"/>
  </si>
  <si>
    <t>ｽﾀｼﾞｵ撮影費</t>
    <phoneticPr fontId="5"/>
  </si>
  <si>
    <t>ﾛｹｰｼｮﾝ撮影費</t>
    <phoneticPr fontId="5"/>
  </si>
  <si>
    <t>CGI制作費</t>
    <phoneticPr fontId="5"/>
  </si>
  <si>
    <t>その他制作費</t>
    <phoneticPr fontId="5"/>
  </si>
  <si>
    <t>海外制作費</t>
    <phoneticPr fontId="5"/>
  </si>
  <si>
    <t>直接制作費　計　(01～17)</t>
    <phoneticPr fontId="5"/>
  </si>
  <si>
    <t>ﾌﾟﾛﾀﾞｸｼｮﾝ制作費　合計</t>
    <phoneticPr fontId="5"/>
  </si>
  <si>
    <t>制作費　総合計</t>
    <rPh sb="0" eb="2">
      <t>セイサク</t>
    </rPh>
    <rPh sb="2" eb="3">
      <t>ヒ</t>
    </rPh>
    <rPh sb="4" eb="7">
      <t>ソウゴウケイ</t>
    </rPh>
    <phoneticPr fontId="3"/>
  </si>
  <si>
    <t>01
企
画
関
連
費</t>
    <rPh sb="4" eb="5">
      <t>クワダ</t>
    </rPh>
    <rPh sb="6" eb="7">
      <t>ガ</t>
    </rPh>
    <rPh sb="8" eb="9">
      <t>セキ</t>
    </rPh>
    <rPh sb="10" eb="11">
      <t>レン</t>
    </rPh>
    <rPh sb="12" eb="13">
      <t>ヒ</t>
    </rPh>
    <phoneticPr fontId="5"/>
  </si>
  <si>
    <t>企画構成人件費</t>
    <phoneticPr fontId="5"/>
  </si>
  <si>
    <t>調査･資料</t>
  </si>
  <si>
    <t>企画関連費</t>
  </si>
  <si>
    <t>小計</t>
  </si>
  <si>
    <t>02
制
作
準
備
費</t>
    <rPh sb="4" eb="5">
      <t>セイ</t>
    </rPh>
    <rPh sb="6" eb="7">
      <t>サク</t>
    </rPh>
    <rPh sb="8" eb="9">
      <t>ジュン</t>
    </rPh>
    <rPh sb="10" eb="11">
      <t>ソナエ</t>
    </rPh>
    <rPh sb="12" eb="13">
      <t>ヒ</t>
    </rPh>
    <phoneticPr fontId="5"/>
  </si>
  <si>
    <t>交通</t>
  </si>
  <si>
    <t>ﾛｹﾊﾝ</t>
  </si>
  <si>
    <t>ﾃｽﾄ撮影</t>
  </si>
  <si>
    <t>ｷｬｽﾃｨﾝｸﾞ</t>
  </si>
  <si>
    <t>制作準備費</t>
  </si>
  <si>
    <t>03
制
作
人
件
費</t>
    <rPh sb="4" eb="5">
      <t>セイ</t>
    </rPh>
    <rPh sb="6" eb="7">
      <t>サク</t>
    </rPh>
    <rPh sb="8" eb="9">
      <t>ヒト</t>
    </rPh>
    <rPh sb="10" eb="11">
      <t>ケン</t>
    </rPh>
    <rPh sb="12" eb="13">
      <t>ヒ</t>
    </rPh>
    <phoneticPr fontId="5"/>
  </si>
  <si>
    <t>ﾌﾟﾛﾀﾞｸｼｮﾝ ﾏﾈｰｼﾞｬｰ</t>
  </si>
  <si>
    <t>ﾌﾟﾛﾀﾞｸｼｮﾝ ｱｼｽﾀﾝﾄ</t>
  </si>
  <si>
    <t>ﾃﾞｨﾚｸﾀｰ</t>
  </si>
  <si>
    <t>ｱｼｽﾀﾝﾄﾃﾞｨﾚｸﾀｰ</t>
    <phoneticPr fontId="5"/>
  </si>
  <si>
    <t>ｼｭｰﾃｨﾝｸﾞｱｼｽﾀﾝﾄ</t>
    <phoneticPr fontId="5"/>
  </si>
  <si>
    <t>ｶﾒﾗﾏﾝ</t>
  </si>
  <si>
    <t>ｱｼｽﾀﾝﾄｶﾒﾗﾏﾝ(ﾌｧｰｽﾄ)</t>
  </si>
  <si>
    <t>ｱｼｽﾀﾝﾄｶﾒﾗﾏﾝ(ｾｶﾝﾄﾞ)</t>
    <phoneticPr fontId="5"/>
  </si>
  <si>
    <t>ﾗｲﾄﾏﾝ</t>
  </si>
  <si>
    <t>ｱｼｽﾀﾝﾄﾗｲﾄﾏﾝ(ﾌｧｰｽﾄ)</t>
    <phoneticPr fontId="5"/>
  </si>
  <si>
    <t>ｱｼｽﾀﾝﾄﾗｲﾄﾏﾝ(ｾｶﾝﾄﾞ)</t>
  </si>
  <si>
    <t>DIT</t>
    <phoneticPr fontId="5"/>
  </si>
  <si>
    <t>ﾃﾞｰﾀﾏﾈｰｼﾞｬｰ</t>
    <phoneticPr fontId="5"/>
  </si>
  <si>
    <t>ｱｼｽﾀﾝﾄﾃﾞｰﾀﾏﾈｰｼﾞｬｰ</t>
    <phoneticPr fontId="5"/>
  </si>
  <si>
    <t>美術ﾃﾞｻﾞｲﾅｰ</t>
  </si>
  <si>
    <t>ｽﾀｲﾘｽﾄ</t>
  </si>
  <si>
    <t>ﾍｱ･ﾒｲｸ</t>
  </si>
  <si>
    <t>制作人件費</t>
  </si>
  <si>
    <t>ﾌﾟﾛﾀﾞｸｼｮﾝ人件費</t>
    <phoneticPr fontId="5"/>
  </si>
  <si>
    <t>画ｺﾝﾃ作成 ｶﾗｰ/ﾓﾉｸﾛ</t>
    <phoneticPr fontId="5"/>
  </si>
  <si>
    <t>ﾌﾟﾚｾﾞﾝﾃｰｼｮﾝﾂｰﾙ作成･加工</t>
    <phoneticPr fontId="5"/>
  </si>
  <si>
    <t>ｺﾋﾟｰ･出力</t>
    <phoneticPr fontId="5"/>
  </si>
  <si>
    <t>ﾋﾞﾃﾞｵｺﾝﾃ作成/音楽ｵｰﾃﾞｨｼｮﾝ</t>
    <phoneticPr fontId="5"/>
  </si>
  <si>
    <t>打合せ･会議</t>
    <phoneticPr fontId="5"/>
  </si>
  <si>
    <t>調査･資料</t>
    <phoneticPr fontId="5"/>
  </si>
  <si>
    <t>ﾌﾟﾚﾋﾞｽﾞ作成</t>
    <phoneticPr fontId="5"/>
  </si>
  <si>
    <t>ｵｰﾃﾞｨｼｮﾝ</t>
    <phoneticPr fontId="5"/>
  </si>
  <si>
    <t>ﾌﾟﾛﾃﾞｭｰｻｰ</t>
    <phoneticPr fontId="5"/>
  </si>
  <si>
    <t>内　訳　書　(3)</t>
    <rPh sb="0" eb="1">
      <t>ウチ</t>
    </rPh>
    <rPh sb="2" eb="3">
      <t>ヤク</t>
    </rPh>
    <rPh sb="4" eb="5">
      <t>ショ</t>
    </rPh>
    <phoneticPr fontId="3"/>
  </si>
  <si>
    <t>内　訳　書　(4)</t>
    <rPh sb="0" eb="1">
      <t>ウチ</t>
    </rPh>
    <rPh sb="2" eb="3">
      <t>ヤク</t>
    </rPh>
    <rPh sb="4" eb="5">
      <t>ショ</t>
    </rPh>
    <phoneticPr fontId="3"/>
  </si>
  <si>
    <t>内　訳　書　(5)</t>
    <rPh sb="0" eb="1">
      <t>ウチ</t>
    </rPh>
    <rPh sb="2" eb="3">
      <t>ヤク</t>
    </rPh>
    <rPh sb="4" eb="5">
      <t>ショ</t>
    </rPh>
    <phoneticPr fontId="3"/>
  </si>
  <si>
    <t>内　訳　書　(6)</t>
    <rPh sb="0" eb="1">
      <t>ウチ</t>
    </rPh>
    <rPh sb="2" eb="3">
      <t>ヤク</t>
    </rPh>
    <rPh sb="4" eb="5">
      <t>ショ</t>
    </rPh>
    <phoneticPr fontId="3"/>
  </si>
  <si>
    <t>04
出
演
費</t>
    <rPh sb="4" eb="5">
      <t>デ</t>
    </rPh>
    <rPh sb="6" eb="7">
      <t>エン</t>
    </rPh>
    <rPh sb="8" eb="9">
      <t>ヒ</t>
    </rPh>
    <phoneticPr fontId="5"/>
  </si>
  <si>
    <t>出演者</t>
  </si>
  <si>
    <t/>
  </si>
  <si>
    <t>ﾊﾟｰﾂﾓﾃﾞﾙ</t>
    <phoneticPr fontId="5"/>
  </si>
  <si>
    <t>ｴｷｽﾄﾗ</t>
    <phoneticPr fontId="5"/>
  </si>
  <si>
    <t>ｽﾀﾝﾄﾞｲﾝ</t>
    <phoneticPr fontId="5"/>
  </si>
  <si>
    <t>ﾅﾚｰﾀｰ</t>
  </si>
  <si>
    <t>保険</t>
    <rPh sb="0" eb="2">
      <t>ホケン</t>
    </rPh>
    <phoneticPr fontId="5"/>
  </si>
  <si>
    <t>05
撮
影
機
材
費</t>
    <rPh sb="4" eb="5">
      <t>サツ</t>
    </rPh>
    <rPh sb="6" eb="7">
      <t>カゲ</t>
    </rPh>
    <rPh sb="8" eb="9">
      <t>キ</t>
    </rPh>
    <rPh sb="10" eb="11">
      <t>ザイ</t>
    </rPh>
    <rPh sb="12" eb="13">
      <t>ヒ</t>
    </rPh>
    <phoneticPr fontId="5"/>
  </si>
  <si>
    <t>撮影機材費</t>
  </si>
  <si>
    <t>06
照
明
機
材
費</t>
    <rPh sb="4" eb="5">
      <t>テル</t>
    </rPh>
    <rPh sb="6" eb="7">
      <t>メイ</t>
    </rPh>
    <rPh sb="8" eb="9">
      <t>キ</t>
    </rPh>
    <rPh sb="10" eb="11">
      <t>ザイ</t>
    </rPh>
    <rPh sb="12" eb="13">
      <t>ヒ</t>
    </rPh>
    <phoneticPr fontId="5"/>
  </si>
  <si>
    <t>照明機材車</t>
    <phoneticPr fontId="5"/>
  </si>
  <si>
    <t xml:space="preserve"> 照明機材費</t>
  </si>
  <si>
    <t>07
美
術
費</t>
    <rPh sb="4" eb="5">
      <t>ビ</t>
    </rPh>
    <rPh sb="6" eb="7">
      <t>ジュツ</t>
    </rPh>
    <rPh sb="8" eb="9">
      <t>ヒ</t>
    </rPh>
    <phoneticPr fontId="5"/>
  </si>
  <si>
    <t>ｾｯﾄ制作材料(大道具)</t>
    <phoneticPr fontId="5"/>
  </si>
  <si>
    <t xml:space="preserve"> </t>
  </si>
  <si>
    <t>ｾｯﾄ制作ｽﾀｯﾌ(準備・制作)</t>
    <rPh sb="13" eb="15">
      <t>セイサク</t>
    </rPh>
    <phoneticPr fontId="6"/>
  </si>
  <si>
    <t>ｾｯﾄ制作ｽﾀｯﾌ(建込､撮影立会)</t>
    <phoneticPr fontId="6"/>
  </si>
  <si>
    <t>装飾/小道具ｽﾀｯﾌ(準備・制作)</t>
    <phoneticPr fontId="6"/>
  </si>
  <si>
    <t>装飾/小道具ｽﾀｯﾌ(建込､撮影立会)</t>
    <phoneticPr fontId="6"/>
  </si>
  <si>
    <t>その他美術ｽﾀｯﾌ(準備・制作)</t>
    <phoneticPr fontId="6"/>
  </si>
  <si>
    <t>その他美術ｽﾀｯﾌ(建込､撮影立会)</t>
    <phoneticPr fontId="6"/>
  </si>
  <si>
    <t>特殊造型</t>
  </si>
  <si>
    <t>特殊効果/操演</t>
    <phoneticPr fontId="5"/>
  </si>
  <si>
    <t>劇車</t>
    <phoneticPr fontId="5"/>
  </si>
  <si>
    <t>美術資材運搬車両</t>
    <phoneticPr fontId="5"/>
  </si>
  <si>
    <t>解体残材処理</t>
  </si>
  <si>
    <t>ｸｯｷﾝｸﾞ材料</t>
  </si>
  <si>
    <t>衣装/小道具/その他保管費</t>
    <phoneticPr fontId="6"/>
  </si>
  <si>
    <t>諸掛</t>
    <phoneticPr fontId="5"/>
  </si>
  <si>
    <t>保険</t>
    <phoneticPr fontId="5"/>
  </si>
  <si>
    <t>美術費</t>
  </si>
  <si>
    <t>08
ス
タ
ジ
オ
撮
影
費</t>
    <rPh sb="12" eb="13">
      <t>サツ</t>
    </rPh>
    <rPh sb="14" eb="15">
      <t>カゲ</t>
    </rPh>
    <rPh sb="16" eb="17">
      <t>ヒ</t>
    </rPh>
    <phoneticPr fontId="5"/>
  </si>
  <si>
    <t>準
備</t>
    <rPh sb="0" eb="1">
      <t>ジュン</t>
    </rPh>
    <rPh sb="2" eb="3">
      <t>ソナエ</t>
    </rPh>
    <phoneticPr fontId="5"/>
  </si>
  <si>
    <t>ｽﾀｼﾞｵﾚﾝﾀﾙ</t>
  </si>
  <si>
    <t>冷暖房空調</t>
  </si>
  <si>
    <t>使用電力</t>
  </si>
  <si>
    <t>ｽﾀｼﾞｵ付要員</t>
  </si>
  <si>
    <t>ｽﾀｼﾞｵ付要員ｵｰﾊﾞｰﾀｲﾑ</t>
    <phoneticPr fontId="5"/>
  </si>
  <si>
    <t>車両･運搬</t>
  </si>
  <si>
    <t>準備諸掛</t>
    <phoneticPr fontId="5"/>
  </si>
  <si>
    <t>撮
影</t>
    <rPh sb="0" eb="1">
      <t>サツ</t>
    </rPh>
    <rPh sb="2" eb="3">
      <t>カゲ</t>
    </rPh>
    <phoneticPr fontId="5"/>
  </si>
  <si>
    <t>宿泊</t>
  </si>
  <si>
    <t>撮影諸掛</t>
  </si>
  <si>
    <t>09
ロ
ケ
｜
シ
ョ
ン
撮
影
費</t>
    <rPh sb="16" eb="17">
      <t>サツ</t>
    </rPh>
    <rPh sb="18" eb="19">
      <t>カゲ</t>
    </rPh>
    <rPh sb="20" eb="21">
      <t>ヒ</t>
    </rPh>
    <phoneticPr fontId="5"/>
  </si>
  <si>
    <t>ﾛｹ地ﾚﾝﾀﾙ</t>
  </si>
  <si>
    <t>ｺｰﾃﾞｨﾈｲﾄ</t>
  </si>
  <si>
    <t>航空運賃</t>
  </si>
  <si>
    <t>車両</t>
  </si>
  <si>
    <t>通信連絡</t>
  </si>
  <si>
    <t>ﾛｹ諸掛</t>
  </si>
  <si>
    <t>ﾃﾞｼﾞﾀﾙﾒﾃﾞｨｱ(収録ﾒﾃﾞｨｱ)</t>
    <phoneticPr fontId="5"/>
  </si>
  <si>
    <t>ﾃﾞｼﾞﾀﾙﾒﾃﾞｨｱ(ｸﾛｰﾝ用ﾒﾃﾞｨｱ)</t>
    <phoneticPr fontId="5"/>
  </si>
  <si>
    <t>ﾃﾞｼﾞﾀﾙﾒﾃﾞｨｱ(編集素材用ﾒﾃﾞｨｱ)</t>
    <phoneticPr fontId="5"/>
  </si>
  <si>
    <t>ﾃﾞｼﾞﾀﾙﾒﾃﾞｨｱ(最終保管用ﾒﾃﾞｨｱ)</t>
    <phoneticPr fontId="5"/>
  </si>
  <si>
    <t>ﾃｰﾌﾟ</t>
    <phoneticPr fontId="5"/>
  </si>
  <si>
    <t>ｸﾞﾚｰﾃﾞｨﾝｸﾞ</t>
    <phoneticPr fontId="5"/>
  </si>
  <si>
    <t>ｶﾗﾘｽﾄ</t>
    <phoneticPr fontId="5"/>
  </si>
  <si>
    <t>ｱｼｽﾀﾝﾄｶﾗﾘｽﾄ</t>
    <phoneticPr fontId="5"/>
  </si>
  <si>
    <t>ﾃﾞｼﾞﾀﾙ現像(ｵﾌﾗｲﾝ用)</t>
    <phoneticPr fontId="5"/>
  </si>
  <si>
    <t>ﾃﾞｼﾞﾀﾙ現像(ｵﾝﾗｲﾝ用)</t>
    <phoneticPr fontId="5"/>
  </si>
  <si>
    <t>ﾌｨﾙﾑｽｷｬﾝ / ﾌｨﾙﾑﾚｺｰﾃﾞｨﾝｸﾞ</t>
    <phoneticPr fontId="5"/>
  </si>
  <si>
    <t>T to D / D to T</t>
    <phoneticPr fontId="5"/>
  </si>
  <si>
    <t>ｸﾛｰﾝ作成</t>
    <phoneticPr fontId="5"/>
  </si>
  <si>
    <t>ﾌﾟﾚﾋﾞｭｰ用ﾌﾟﾘﾝﾄ</t>
    <phoneticPr fontId="5"/>
  </si>
  <si>
    <t>初号ﾌﾟﾘﾝﾄ</t>
    <rPh sb="0" eb="2">
      <t>ショゴウ</t>
    </rPh>
    <phoneticPr fontId="5"/>
  </si>
  <si>
    <t>映像ﾚﾝﾀﾙ</t>
    <phoneticPr fontId="5"/>
  </si>
  <si>
    <t>ﾎﾟｼﾞﾚﾝﾀﾙ等</t>
    <phoneticPr fontId="5"/>
  </si>
  <si>
    <t>企画構成</t>
  </si>
  <si>
    <t>特注作業</t>
  </si>
  <si>
    <t>CGI人件費</t>
  </si>
  <si>
    <t>ﾃﾞｰﾀ作成関連費</t>
  </si>
  <si>
    <t>ﾊｰﾄﾞ･ｿﾌﾄ関連</t>
  </si>
  <si>
    <t>ﾒﾃﾞｨｱ変換</t>
  </si>
  <si>
    <t>CGI制作諸掛</t>
  </si>
  <si>
    <t>ｵﾌﾗｲﾝ ﾉﾝﾘﾆｱ</t>
    <phoneticPr fontId="5"/>
  </si>
  <si>
    <t>ｵﾌﾗｲﾝ編集 ｴﾃﾞｨﾀｰ</t>
    <phoneticPr fontId="5"/>
  </si>
  <si>
    <t>ｵﾌﾗｲﾝ編集 ｱｼｽﾀﾝﾄｴﾃﾞｨﾀｰ</t>
    <phoneticPr fontId="5"/>
  </si>
  <si>
    <t>ｵﾝﾗｲﾝ ﾉﾝﾘﾆｱ</t>
    <phoneticPr fontId="5"/>
  </si>
  <si>
    <t>ｵﾝﾗｲﾝ編集 ｴﾃﾞｨﾀｰ</t>
    <phoneticPr fontId="5"/>
  </si>
  <si>
    <t>ｵﾝﾗｲﾝ編集 ｱｼｽﾀﾝﾄｴﾃﾞｨﾀｰ</t>
    <phoneticPr fontId="5"/>
  </si>
  <si>
    <t>編集諸掛</t>
    <phoneticPr fontId="5"/>
  </si>
  <si>
    <t>映像･音声素材･ﾒﾀﾃﾞｰﾀ保管費</t>
    <phoneticPr fontId="6"/>
  </si>
  <si>
    <t>映像ｺﾝﾃﾝﾂ原版保管費</t>
    <phoneticPr fontId="6"/>
  </si>
  <si>
    <t>選曲</t>
  </si>
  <si>
    <t>著作権使用</t>
    <rPh sb="0" eb="3">
      <t>チョサクケン</t>
    </rPh>
    <rPh sb="3" eb="5">
      <t>シヨウ</t>
    </rPh>
    <phoneticPr fontId="5"/>
  </si>
  <si>
    <t>ｻｳﾝﾄﾞｴﾌｪｸﾄ</t>
  </si>
  <si>
    <t>MAｽﾀｼﾞｵ費</t>
    <phoneticPr fontId="5"/>
  </si>
  <si>
    <t>技術費ﾐｸｻｰ</t>
  </si>
  <si>
    <t>技術費ｱｼｽﾀﾝﾄﾐｸｻｰ</t>
  </si>
  <si>
    <t>録音諸掛</t>
  </si>
  <si>
    <t>その他</t>
    <phoneticPr fontId="6"/>
  </si>
  <si>
    <t>現地制作費</t>
  </si>
  <si>
    <t>保険(日本人ｸﾙｰ)</t>
    <phoneticPr fontId="5"/>
  </si>
  <si>
    <t xml:space="preserve"> 海外制作費</t>
  </si>
  <si>
    <t>プロダクション制作費　合計</t>
    <rPh sb="7" eb="9">
      <t>セイサク</t>
    </rPh>
    <phoneticPr fontId="3"/>
  </si>
  <si>
    <t>その他制作費</t>
    <phoneticPr fontId="3"/>
  </si>
  <si>
    <t>ﾌﾟﾛﾃﾞｭｰｻｰ(1名/3日/2.0日分)</t>
    <phoneticPr fontId="5"/>
  </si>
  <si>
    <t>・企画ﾌｨｼﾞﾋﾞﾘﾃｨ検討打合せ
・ﾌﾟﾚｾﾞﾝ前概算見積作成</t>
    <rPh sb="1" eb="3">
      <t>キカク</t>
    </rPh>
    <rPh sb="12" eb="14">
      <t>ケントウ</t>
    </rPh>
    <rPh sb="14" eb="16">
      <t>ウチアワ</t>
    </rPh>
    <rPh sb="25" eb="26">
      <t>マエ</t>
    </rPh>
    <rPh sb="26" eb="28">
      <t>ガイサン</t>
    </rPh>
    <rPh sb="28" eb="30">
      <t>ミツモリ</t>
    </rPh>
    <rPh sb="30" eb="32">
      <t>サクセイ</t>
    </rPh>
    <phoneticPr fontId="3"/>
  </si>
  <si>
    <t>ﾌﾟﾛﾀﾞｸｼｮﾝﾏﾈｰｼﾞｬｰ(1名/3日/2.0日分)</t>
    <phoneticPr fontId="5"/>
  </si>
  <si>
    <t>ﾌﾟﾛﾀﾞｸｼｮﾝｱｼｽﾀﾝﾄ(1名/3日/2.0日分)</t>
    <phoneticPr fontId="5"/>
  </si>
  <si>
    <t>人・日</t>
    <rPh sb="0" eb="1">
      <t>ニン</t>
    </rPh>
    <rPh sb="2" eb="3">
      <t>ニチ</t>
    </rPh>
    <phoneticPr fontId="3"/>
  </si>
  <si>
    <t>ﾘｻｰﾁｬｰ(1名/2日/2.0日分)</t>
    <phoneticPr fontId="5"/>
  </si>
  <si>
    <t>・ﾛｹ候補地withｺﾛﾅ実施ｺﾝﾃﾞｨｼｮﾝﾘｻｰﾁ
・出演者候補withｺﾛﾅ実施ｺﾝﾃﾞｨｼｮﾝﾘｻｰﾁ</t>
    <rPh sb="3" eb="6">
      <t>コウホチ</t>
    </rPh>
    <rPh sb="13" eb="15">
      <t>ジッシ</t>
    </rPh>
    <rPh sb="31" eb="33">
      <t>コウホ</t>
    </rPh>
    <rPh sb="33" eb="37">
      <t>ｗｉｔｈ</t>
    </rPh>
    <rPh sb="40" eb="42">
      <t>ジッシ</t>
    </rPh>
    <rPh sb="42" eb="49">
      <t>コンディション</t>
    </rPh>
    <phoneticPr fontId="3"/>
  </si>
  <si>
    <t>・企画ﾌｨｼﾞﾋﾞﾘﾃｨ検討打合せ
・ﾌﾟﾚｾﾞﾝ前ﾘｻｰﾁ→概算実行予算、ｽｹｼﾞｭｰﾙ作成</t>
    <rPh sb="1" eb="3">
      <t>キカク</t>
    </rPh>
    <rPh sb="12" eb="14">
      <t>ケントウ</t>
    </rPh>
    <rPh sb="14" eb="16">
      <t>ウチアワ</t>
    </rPh>
    <rPh sb="25" eb="26">
      <t>マエ</t>
    </rPh>
    <rPh sb="31" eb="33">
      <t>ガイサン</t>
    </rPh>
    <rPh sb="33" eb="35">
      <t>サクセイ</t>
    </rPh>
    <rPh sb="45" eb="47">
      <t>サクセイ</t>
    </rPh>
    <phoneticPr fontId="3"/>
  </si>
  <si>
    <t>人・h</t>
    <rPh sb="0" eb="1">
      <t>ニン</t>
    </rPh>
    <phoneticPr fontId="3"/>
  </si>
  <si>
    <t>h</t>
    <phoneticPr fontId="3"/>
  </si>
  <si>
    <t>・withｺﾛﾅ対策資料仕上</t>
    <rPh sb="8" eb="10">
      <t>タイサク</t>
    </rPh>
    <rPh sb="10" eb="12">
      <t>シリョウ</t>
    </rPh>
    <rPh sb="12" eb="14">
      <t>シア</t>
    </rPh>
    <phoneticPr fontId="3"/>
  </si>
  <si>
    <t>・withｺﾛﾅ対策資料仕上</t>
    <rPh sb="8" eb="10">
      <t>タイサク</t>
    </rPh>
    <rPh sb="10" eb="12">
      <t>シリョウ</t>
    </rPh>
    <phoneticPr fontId="3"/>
  </si>
  <si>
    <t>・withｺﾛﾅ対策資料収集→作成</t>
    <rPh sb="8" eb="10">
      <t>タイサク</t>
    </rPh>
    <rPh sb="10" eb="12">
      <t>シリョウ</t>
    </rPh>
    <rPh sb="12" eb="14">
      <t>シュウシュウ</t>
    </rPh>
    <rPh sb="15" eb="17">
      <t>サクセイ</t>
    </rPh>
    <phoneticPr fontId="3"/>
  </si>
  <si>
    <t>ｶﾗｰ出力(A3以下)@3×30枚</t>
    <phoneticPr fontId="5"/>
  </si>
  <si>
    <t>枚</t>
    <rPh sb="0" eb="1">
      <t>マイ</t>
    </rPh>
    <phoneticPr fontId="3"/>
  </si>
  <si>
    <t>・withｺﾛﾅ対策資料出力
※出力は必要最小枚数にします</t>
    <rPh sb="8" eb="10">
      <t>タイサク</t>
    </rPh>
    <rPh sb="10" eb="12">
      <t>シリョウ</t>
    </rPh>
    <rPh sb="12" eb="14">
      <t>シュツリョク</t>
    </rPh>
    <rPh sb="16" eb="18">
      <t>シュツリョク</t>
    </rPh>
    <rPh sb="19" eb="21">
      <t>ヒツヨウ</t>
    </rPh>
    <rPh sb="21" eb="23">
      <t>サイショウ</t>
    </rPh>
    <rPh sb="23" eb="25">
      <t>マイスウ</t>
    </rPh>
    <phoneticPr fontId="3"/>
  </si>
  <si>
    <t>会議室(10～25名/3h)　※ﾘｱﾙ出席者は6名</t>
    <rPh sb="19" eb="22">
      <t>シュッセキシャ</t>
    </rPh>
    <rPh sb="24" eb="25">
      <t>メイ</t>
    </rPh>
    <phoneticPr fontId="5"/>
  </si>
  <si>
    <r>
      <rPr>
        <sz val="12"/>
        <color theme="1"/>
        <rFont val="Meiryo UI"/>
        <family val="3"/>
        <charset val="128"/>
      </rPr>
      <t>株式会社</t>
    </r>
    <r>
      <rPr>
        <sz val="16"/>
        <color theme="1"/>
        <rFont val="Meiryo UI"/>
        <family val="3"/>
        <charset val="128"/>
      </rPr>
      <t>○○○</t>
    </r>
    <rPh sb="0" eb="2">
      <t>カブシキ</t>
    </rPh>
    <rPh sb="2" eb="4">
      <t>カイシャ</t>
    </rPh>
    <phoneticPr fontId="3"/>
  </si>
  <si>
    <t>(この見積には消費税が含まれておりません)</t>
    <phoneticPr fontId="3"/>
  </si>
  <si>
    <t>PPMﾂｰﾙ作成･加工</t>
    <phoneticPr fontId="5"/>
  </si>
  <si>
    <t>計上追加事例(「数量」含め「例」です)</t>
    <rPh sb="0" eb="2">
      <t>ケイジョウ</t>
    </rPh>
    <rPh sb="2" eb="4">
      <t>ツイカ</t>
    </rPh>
    <rPh sb="4" eb="6">
      <t>ジレイ</t>
    </rPh>
    <rPh sb="8" eb="10">
      <t>スウリョウ</t>
    </rPh>
    <rPh sb="11" eb="12">
      <t>フク</t>
    </rPh>
    <rPh sb="14" eb="15">
      <t>レイ</t>
    </rPh>
    <phoneticPr fontId="3"/>
  </si>
  <si>
    <t>・ﾛｹ候補地withｺﾛﾅ実施ｺﾝﾃﾞｨｼｮﾝ ﾘｻｰﾁ・調整
・ﾛｹ候補地待機場所、駐車場 ﾘｻｰﾁ・調整</t>
    <rPh sb="3" eb="6">
      <t>コウホチ</t>
    </rPh>
    <rPh sb="13" eb="15">
      <t>ジッシ</t>
    </rPh>
    <rPh sb="29" eb="31">
      <t>チョウセイ</t>
    </rPh>
    <rPh sb="38" eb="40">
      <t>タイキ</t>
    </rPh>
    <rPh sb="40" eb="42">
      <t>バショ</t>
    </rPh>
    <rPh sb="43" eb="46">
      <t>チュウシャジョウ</t>
    </rPh>
    <rPh sb="52" eb="54">
      <t>チョウセイ</t>
    </rPh>
    <phoneticPr fontId="3"/>
  </si>
  <si>
    <t xml:space="preserve">人物撮影用ﾊﾟｰﾃｨｼｮﾝ ｼﾐｭﾚｰｼｮﾝCG作成 </t>
    <rPh sb="0" eb="2">
      <t>ジンブツ</t>
    </rPh>
    <rPh sb="2" eb="4">
      <t>サツエイ</t>
    </rPh>
    <rPh sb="4" eb="5">
      <t>ヨウ</t>
    </rPh>
    <rPh sb="24" eb="26">
      <t>サクセイ</t>
    </rPh>
    <phoneticPr fontId="3"/>
  </si>
  <si>
    <t>・近接人物撮影対応</t>
    <rPh sb="1" eb="3">
      <t>キンセツ</t>
    </rPh>
    <rPh sb="3" eb="5">
      <t>ジンブツ</t>
    </rPh>
    <rPh sb="5" eb="7">
      <t>サツエイ</t>
    </rPh>
    <rPh sb="7" eb="9">
      <t>タイオウ</t>
    </rPh>
    <phoneticPr fontId="3"/>
  </si>
  <si>
    <t>件</t>
    <rPh sb="0" eb="1">
      <t>ケン</t>
    </rPh>
    <phoneticPr fontId="3"/>
  </si>
  <si>
    <t>・出演者候補withｺﾛﾅ実施ｺﾝﾃﾞｨｼｮﾝﾘｻｰﾁ</t>
    <phoneticPr fontId="3"/>
  </si>
  <si>
    <t>・ｵｰﾃﾞｨｼｮﾝ日程+1日
※極力ﾘﾓｰﾄとするが、ﾘｱﾙ実施の場合+1日の可能性</t>
    <rPh sb="9" eb="11">
      <t>ニッテイ</t>
    </rPh>
    <rPh sb="13" eb="14">
      <t>ニチ</t>
    </rPh>
    <rPh sb="35" eb="38">
      <t>１ニチノ</t>
    </rPh>
    <rPh sb="39" eb="41">
      <t>ウセイ</t>
    </rPh>
    <phoneticPr fontId="3"/>
  </si>
  <si>
    <t>車両</t>
    <phoneticPr fontId="3"/>
  </si>
  <si>
    <t>・withｺﾛﾅ乗車定員による+1台</t>
    <rPh sb="8" eb="10">
      <t>ジョウシャ</t>
    </rPh>
    <rPh sb="10" eb="12">
      <t>テイイン</t>
    </rPh>
    <rPh sb="17" eb="18">
      <t>ダイ</t>
    </rPh>
    <phoneticPr fontId="3"/>
  </si>
  <si>
    <t>駐車代・高速代</t>
    <rPh sb="0" eb="3">
      <t>チュウシャダイ</t>
    </rPh>
    <rPh sb="4" eb="6">
      <t>コウソク</t>
    </rPh>
    <rPh sb="6" eb="7">
      <t>ダイ</t>
    </rPh>
    <phoneticPr fontId="3"/>
  </si>
  <si>
    <t>・withｺﾛﾅ乗車定員による+2台分</t>
    <rPh sb="8" eb="10">
      <t>ジョウシャ</t>
    </rPh>
    <rPh sb="10" eb="12">
      <t>テイイン</t>
    </rPh>
    <rPh sb="17" eb="19">
      <t>ダイブン</t>
    </rPh>
    <rPh sb="18" eb="19">
      <t>ブン</t>
    </rPh>
    <phoneticPr fontId="3"/>
  </si>
  <si>
    <t>台・日</t>
    <rPh sb="0" eb="1">
      <t>ダイ</t>
    </rPh>
    <rPh sb="2" eb="3">
      <t>ニチ</t>
    </rPh>
    <phoneticPr fontId="3"/>
  </si>
  <si>
    <t>・ﾀﾞﾌﾞﾙｽﾀﾝﾊﾞｲ候補地ﾛｹﾊﾝ
・ﾛｹ候補地withｺﾛﾅ実施ｺﾝﾃﾞｨｼｮﾝ ﾘｻｰﾁ・調整
・ﾛｹ候補地待機場所、駐車場 ﾘｻｰﾁ・調整</t>
    <rPh sb="12" eb="15">
      <t>コウホチ</t>
    </rPh>
    <rPh sb="23" eb="26">
      <t>コウホチ</t>
    </rPh>
    <rPh sb="33" eb="35">
      <t>ジッシ</t>
    </rPh>
    <rPh sb="49" eb="51">
      <t>チョウセイ</t>
    </rPh>
    <rPh sb="58" eb="60">
      <t>タイキ</t>
    </rPh>
    <rPh sb="60" eb="62">
      <t>バショ</t>
    </rPh>
    <rPh sb="63" eb="66">
      <t>チュウシャジョウ</t>
    </rPh>
    <rPh sb="72" eb="74">
      <t>チョウセイ</t>
    </rPh>
    <phoneticPr fontId="3"/>
  </si>
  <si>
    <t>PCｵﾍﾟﾚｰﾀｰ(1名×3h)</t>
    <phoneticPr fontId="5"/>
  </si>
  <si>
    <t>台・h</t>
    <rPh sb="0" eb="1">
      <t>ダイ</t>
    </rPh>
    <phoneticPr fontId="3"/>
  </si>
  <si>
    <t>PC･ｿﾌﾄｳｪｱ使用(1台×3h)</t>
    <rPh sb="13" eb="14">
      <t>ダイ</t>
    </rPh>
    <phoneticPr fontId="5"/>
  </si>
  <si>
    <t>会議室(25～35名/3h×2回)　※ﾘｱﾙ出席者は10名</t>
    <rPh sb="15" eb="16">
      <t>カイ</t>
    </rPh>
    <rPh sb="22" eb="25">
      <t>シュッセキシャ</t>
    </rPh>
    <rPh sb="28" eb="29">
      <t>メイ</t>
    </rPh>
    <phoneticPr fontId="5"/>
  </si>
  <si>
    <t>PCｵﾍﾟﾚｰﾀｰ(1名×4h)</t>
    <phoneticPr fontId="5"/>
  </si>
  <si>
    <t>PC･ｿﾌﾄｳｪｱ使用(1台×4h)</t>
    <rPh sb="13" eb="14">
      <t>ダイ</t>
    </rPh>
    <phoneticPr fontId="5"/>
  </si>
  <si>
    <t>ｺｰﾃﾞｨﾈｰﾀｰ(1名×1日)</t>
    <phoneticPr fontId="3"/>
  </si>
  <si>
    <t>ﾜｺﾞﾝ(1台×1日/7h以内)</t>
    <phoneticPr fontId="3"/>
  </si>
  <si>
    <t>ｺｰﾃﾞｨﾈｰﾀｰ(1名×2日)</t>
    <phoneticPr fontId="3"/>
  </si>
  <si>
    <t>ｷｬｽﾃｨﾝｸﾞｱｼｽﾀﾝﾄ(1名×1日)</t>
    <phoneticPr fontId="3"/>
  </si>
  <si>
    <t>ｵｰﾃﾞｨｼｮﾝ会場(10～25名/6h×2日)</t>
    <rPh sb="8" eb="10">
      <t>カイジョウ</t>
    </rPh>
    <rPh sb="22" eb="23">
      <t>ニチ</t>
    </rPh>
    <phoneticPr fontId="5"/>
  </si>
  <si>
    <t>・ﾀﾞﾌﾞﾙｽﾀﾝﾊﾞｲ候補地ﾛｹﾊﾝによる+1日
・withｺﾛﾅ乗車定員による+1台込</t>
    <rPh sb="24" eb="25">
      <t>ニチ</t>
    </rPh>
    <rPh sb="34" eb="36">
      <t>ジョウシャ</t>
    </rPh>
    <rPh sb="36" eb="38">
      <t>テイイン</t>
    </rPh>
    <rPh sb="43" eb="44">
      <t>ダイ</t>
    </rPh>
    <rPh sb="44" eb="45">
      <t>コミ</t>
    </rPh>
    <phoneticPr fontId="3"/>
  </si>
  <si>
    <t>・ﾀﾞﾌﾞﾙｽﾀﾝﾊﾞｲ候補地ﾛｹﾊﾝによる+1日
・withｺﾛﾅ乗車定員による+1台込</t>
    <rPh sb="24" eb="25">
      <t>ニチ</t>
    </rPh>
    <rPh sb="34" eb="36">
      <t>ジョウシャ</t>
    </rPh>
    <rPh sb="36" eb="38">
      <t>テイイン</t>
    </rPh>
    <rPh sb="43" eb="44">
      <t>ダイ</t>
    </rPh>
    <phoneticPr fontId="3"/>
  </si>
  <si>
    <t>ﾐﾆﾊﾞｽ(1台×1日/7h以内)</t>
    <rPh sb="7" eb="8">
      <t>ダイ</t>
    </rPh>
    <rPh sb="10" eb="11">
      <t>ニチ</t>
    </rPh>
    <rPh sb="14" eb="16">
      <t>イナイ</t>
    </rPh>
    <phoneticPr fontId="3"/>
  </si>
  <si>
    <t>食</t>
    <rPh sb="0" eb="1">
      <t>ショク</t>
    </rPh>
    <phoneticPr fontId="3"/>
  </si>
  <si>
    <t>ﾐﾆﾊﾞｽ(2台×1日/7h以内)</t>
    <rPh sb="10" eb="11">
      <t>ニチ</t>
    </rPh>
    <rPh sb="14" eb="16">
      <t>イナイ</t>
    </rPh>
    <phoneticPr fontId="3"/>
  </si>
  <si>
    <t>ﾜｺﾞﾝ(2台×1日/7h以内)</t>
    <phoneticPr fontId="3"/>
  </si>
  <si>
    <t>ﾛｹﾊﾝ時食費(10名×2食×1日)</t>
    <rPh sb="4" eb="5">
      <t>ジ</t>
    </rPh>
    <rPh sb="5" eb="7">
      <t>ショクヒ</t>
    </rPh>
    <rPh sb="10" eb="11">
      <t>メイ</t>
    </rPh>
    <rPh sb="13" eb="14">
      <t>ショク</t>
    </rPh>
    <rPh sb="16" eb="17">
      <t>ニチ</t>
    </rPh>
    <phoneticPr fontId="3"/>
  </si>
  <si>
    <t>・ﾀﾞﾌﾞﾙｽﾀﾝﾊﾞｲ候補地ﾛｹﾊﾝによる+1日
・withｺﾛﾅ乗車定員による+2台×1日分込</t>
    <rPh sb="34" eb="36">
      <t>ジョウシャ</t>
    </rPh>
    <rPh sb="36" eb="38">
      <t>テイイン</t>
    </rPh>
    <rPh sb="43" eb="44">
      <t>ダイ</t>
    </rPh>
    <rPh sb="46" eb="47">
      <t>ニチ</t>
    </rPh>
    <rPh sb="47" eb="48">
      <t>ニチブン</t>
    </rPh>
    <rPh sb="48" eb="49">
      <t>コミ</t>
    </rPh>
    <phoneticPr fontId="3"/>
  </si>
  <si>
    <t>・ﾀﾞﾌﾞﾙｽﾀﾝﾊﾞｲ候補地ﾛｹﾊﾝによる+1日</t>
    <phoneticPr fontId="3"/>
  </si>
  <si>
    <t>ﾛｹﾊﾝ</t>
    <phoneticPr fontId="3"/>
  </si>
  <si>
    <t>食費</t>
    <rPh sb="0" eb="2">
      <t>ショクヒ</t>
    </rPh>
    <phoneticPr fontId="3"/>
  </si>
  <si>
    <t>制作準備費【ダブルスタンバイ分】</t>
    <rPh sb="14" eb="15">
      <t>ブン</t>
    </rPh>
    <phoneticPr fontId="3"/>
  </si>
  <si>
    <t>1名/3日/2.0日分</t>
    <phoneticPr fontId="3"/>
  </si>
  <si>
    <t>【ダブルスタンバイ】　下記はダブルスタンバイの場合に想定される追加費用</t>
    <rPh sb="11" eb="13">
      <t>カキ</t>
    </rPh>
    <rPh sb="23" eb="25">
      <t>バアイ</t>
    </rPh>
    <rPh sb="26" eb="28">
      <t>ソウテイ</t>
    </rPh>
    <rPh sb="31" eb="33">
      <t>ツイカ</t>
    </rPh>
    <rPh sb="33" eb="35">
      <t>ヒヨウ</t>
    </rPh>
    <phoneticPr fontId="3"/>
  </si>
  <si>
    <t>【ダブルスタンバイ】　下記はダブルスタンバイの場合に想定される追加費用／※下記は技師中心の想定(さらにアシスタントダブルスタンバイの可能性もある)</t>
    <rPh sb="11" eb="13">
      <t>カキ</t>
    </rPh>
    <rPh sb="23" eb="25">
      <t>バアイ</t>
    </rPh>
    <rPh sb="26" eb="28">
      <t>ソウテイ</t>
    </rPh>
    <rPh sb="31" eb="33">
      <t>ツイカ</t>
    </rPh>
    <rPh sb="33" eb="35">
      <t>ヒヨウ</t>
    </rPh>
    <rPh sb="37" eb="39">
      <t>カキ</t>
    </rPh>
    <rPh sb="40" eb="42">
      <t>ギシ</t>
    </rPh>
    <rPh sb="42" eb="44">
      <t>チュウシン</t>
    </rPh>
    <rPh sb="45" eb="47">
      <t>ソウテイ</t>
    </rPh>
    <phoneticPr fontId="3"/>
  </si>
  <si>
    <t>・withｺﾛﾅ対策PPM準備+0.5、撮影+1、
　編集ﾁｪｯｸ+0.5</t>
    <rPh sb="13" eb="15">
      <t>ジュンビ</t>
    </rPh>
    <rPh sb="20" eb="22">
      <t>サツエイ</t>
    </rPh>
    <rPh sb="27" eb="29">
      <t>ヘンシュウ</t>
    </rPh>
    <phoneticPr fontId="3"/>
  </si>
  <si>
    <t>・ﾛｹﾊﾝ+1、ﾒﾃﾞｨｯｸ打+0.5、編集ﾁｪｯｸ+0.5、
　withｺﾛﾅ対策PPM準備+0.5、撮影+1</t>
    <rPh sb="14" eb="15">
      <t>ウ</t>
    </rPh>
    <rPh sb="45" eb="47">
      <t>ジュンビ</t>
    </rPh>
    <rPh sb="52" eb="54">
      <t>サツエイ</t>
    </rPh>
    <phoneticPr fontId="3"/>
  </si>
  <si>
    <t>1名/5日/3.5日分</t>
    <phoneticPr fontId="3"/>
  </si>
  <si>
    <t>・ﾛｹﾊﾝ+1、ﾒﾃﾞｨｯｸ打+0.5、編集ﾁｪｯｸ+0.5、
　withｺﾛﾅ対策PPM準備+1、撮影+3</t>
    <rPh sb="14" eb="15">
      <t>ウ</t>
    </rPh>
    <rPh sb="45" eb="47">
      <t>ジュンビ</t>
    </rPh>
    <rPh sb="50" eb="52">
      <t>サツエイ</t>
    </rPh>
    <phoneticPr fontId="3"/>
  </si>
  <si>
    <t>2名/のべ5日/のべ6日分</t>
    <phoneticPr fontId="3"/>
  </si>
  <si>
    <t>1名/1日/1日分</t>
    <phoneticPr fontId="3"/>
  </si>
  <si>
    <t>・撮影+1</t>
    <rPh sb="1" eb="3">
      <t>サツエイ</t>
    </rPh>
    <phoneticPr fontId="3"/>
  </si>
  <si>
    <t>・撮影準備+1、撮影+1</t>
    <rPh sb="1" eb="3">
      <t>サツエイ</t>
    </rPh>
    <rPh sb="3" eb="5">
      <t>ジュンビ</t>
    </rPh>
    <phoneticPr fontId="3"/>
  </si>
  <si>
    <t>・撮影準備+0.5、撮影+1</t>
    <phoneticPr fontId="3"/>
  </si>
  <si>
    <t>1名/2日/2日分</t>
    <phoneticPr fontId="3"/>
  </si>
  <si>
    <t>1名/2日/1.5日分</t>
    <phoneticPr fontId="3"/>
  </si>
  <si>
    <t>1名/2日/1.5日分×5名</t>
    <rPh sb="13" eb="14">
      <t>メイ</t>
    </rPh>
    <phoneticPr fontId="3"/>
  </si>
  <si>
    <t>1名×1日ｷｰﾌﾟ</t>
    <rPh sb="4" eb="5">
      <t>ニチ</t>
    </rPh>
    <phoneticPr fontId="3"/>
  </si>
  <si>
    <t>2名×1日ｷｰﾌﾟ</t>
    <phoneticPr fontId="3"/>
  </si>
  <si>
    <t>・従来より広い会議室を使用
※打合せは極力ﾘﾓｰﾄとし、ﾘｱﾙ実施の場合は最少人数</t>
    <rPh sb="1" eb="3">
      <t>ジュウライ</t>
    </rPh>
    <rPh sb="5" eb="6">
      <t>ヒロ</t>
    </rPh>
    <rPh sb="7" eb="10">
      <t>カイギシツ</t>
    </rPh>
    <rPh sb="11" eb="13">
      <t>シヨウ</t>
    </rPh>
    <rPh sb="15" eb="17">
      <t>ウチアワ</t>
    </rPh>
    <rPh sb="19" eb="21">
      <t>キョクリョク</t>
    </rPh>
    <rPh sb="31" eb="33">
      <t>ジッシ</t>
    </rPh>
    <rPh sb="34" eb="36">
      <t>バアイ</t>
    </rPh>
    <rPh sb="37" eb="39">
      <t>サイショウ</t>
    </rPh>
    <rPh sb="39" eb="41">
      <t>ニンズウ</t>
    </rPh>
    <phoneticPr fontId="3"/>
  </si>
  <si>
    <t>・従来より広い会議室を使用、日程は+1日
※極力ﾘﾓｰﾄとし、ﾘｱﾙ実施の場合は最少人数</t>
    <rPh sb="1" eb="3">
      <t>ジュウライ</t>
    </rPh>
    <rPh sb="5" eb="6">
      <t>ヒロ</t>
    </rPh>
    <rPh sb="7" eb="10">
      <t>カイギシツ</t>
    </rPh>
    <rPh sb="11" eb="13">
      <t>シヨウ</t>
    </rPh>
    <rPh sb="22" eb="24">
      <t>キョクリョク</t>
    </rPh>
    <rPh sb="34" eb="36">
      <t>ジッシ</t>
    </rPh>
    <rPh sb="37" eb="39">
      <t>バアイ</t>
    </rPh>
    <rPh sb="40" eb="42">
      <t>サイショウ</t>
    </rPh>
    <rPh sb="42" eb="44">
      <t>ニンズウ</t>
    </rPh>
    <phoneticPr fontId="3"/>
  </si>
  <si>
    <t>制作人件費【ダブルスタンバイ分】</t>
    <phoneticPr fontId="3"/>
  </si>
  <si>
    <t>1名</t>
    <phoneticPr fontId="3"/>
  </si>
  <si>
    <t>・特に衣装収集、準備の感染対策が重い場合の追加</t>
    <rPh sb="1" eb="2">
      <t>トク</t>
    </rPh>
    <rPh sb="3" eb="5">
      <t>イショウ</t>
    </rPh>
    <rPh sb="5" eb="7">
      <t>シュウシュウ</t>
    </rPh>
    <rPh sb="8" eb="10">
      <t>ジュンビ</t>
    </rPh>
    <rPh sb="11" eb="13">
      <t>カンセン</t>
    </rPh>
    <rPh sb="13" eb="15">
      <t>タイサク</t>
    </rPh>
    <rPh sb="16" eb="17">
      <t>オモ</t>
    </rPh>
    <rPh sb="18" eb="20">
      <t>バアイ</t>
    </rPh>
    <rPh sb="21" eb="23">
      <t>ツイカ</t>
    </rPh>
    <phoneticPr fontId="3"/>
  </si>
  <si>
    <t>1名(対価増または準備人員増)</t>
    <rPh sb="3" eb="5">
      <t>タイカ</t>
    </rPh>
    <rPh sb="5" eb="6">
      <t>ゾウ</t>
    </rPh>
    <phoneticPr fontId="3"/>
  </si>
  <si>
    <t>1名(対価増)</t>
    <phoneticPr fontId="3"/>
  </si>
  <si>
    <t>・特にﾒｲｸ道具が増加し、現場業務が重い場合の追加</t>
    <rPh sb="1" eb="2">
      <t>トク</t>
    </rPh>
    <rPh sb="6" eb="8">
      <t>ドウグ</t>
    </rPh>
    <rPh sb="9" eb="11">
      <t>ゾウカ</t>
    </rPh>
    <rPh sb="13" eb="15">
      <t>ゲンバ</t>
    </rPh>
    <rPh sb="15" eb="17">
      <t>ギョウム</t>
    </rPh>
    <rPh sb="18" eb="19">
      <t>オモ</t>
    </rPh>
    <rPh sb="20" eb="22">
      <t>バアイ</t>
    </rPh>
    <rPh sb="23" eb="25">
      <t>ツイカ</t>
    </rPh>
    <phoneticPr fontId="3"/>
  </si>
  <si>
    <t>【ダブルスタンバイ】　下記はダブルスタンバイの場合に想定される追加費用／乳幼児/小中高生/高齢/基礎疾患/渡航歴を持つ出演者の場合は特にダブルスタンバイ実施検討</t>
    <rPh sb="11" eb="13">
      <t>カキ</t>
    </rPh>
    <rPh sb="23" eb="25">
      <t>バアイ</t>
    </rPh>
    <rPh sb="26" eb="28">
      <t>ソウテイ</t>
    </rPh>
    <rPh sb="31" eb="33">
      <t>ツイカ</t>
    </rPh>
    <rPh sb="33" eb="35">
      <t>ヒヨウ</t>
    </rPh>
    <rPh sb="53" eb="55">
      <t>トコウ</t>
    </rPh>
    <rPh sb="55" eb="56">
      <t>レキ</t>
    </rPh>
    <rPh sb="63" eb="65">
      <t>バアイ</t>
    </rPh>
    <rPh sb="66" eb="67">
      <t>トク</t>
    </rPh>
    <rPh sb="76" eb="78">
      <t>ジッシ</t>
    </rPh>
    <rPh sb="78" eb="80">
      <t>ケントウ</t>
    </rPh>
    <phoneticPr fontId="3"/>
  </si>
  <si>
    <t>モデル(メイン) 1名</t>
    <rPh sb="10" eb="11">
      <t>メイ</t>
    </rPh>
    <phoneticPr fontId="3"/>
  </si>
  <si>
    <t>モデル(サブ) 1名</t>
    <phoneticPr fontId="3"/>
  </si>
  <si>
    <t>2名×1日</t>
    <rPh sb="4" eb="5">
      <t>ニチ</t>
    </rPh>
    <phoneticPr fontId="3"/>
  </si>
  <si>
    <t>名</t>
    <rPh sb="0" eb="1">
      <t>メイ</t>
    </rPh>
    <phoneticPr fontId="3"/>
  </si>
  <si>
    <t>名</t>
    <phoneticPr fontId="3"/>
  </si>
  <si>
    <t>名・日</t>
    <rPh sb="0" eb="1">
      <t>メイ</t>
    </rPh>
    <rPh sb="2" eb="3">
      <t>ニチ</t>
    </rPh>
    <phoneticPr fontId="3"/>
  </si>
  <si>
    <t>ｵｰﾃﾞｨｵｴﾝｼﾞﾆｱ(同録)</t>
    <phoneticPr fontId="5"/>
  </si>
  <si>
    <t>ｱｼｽﾀﾝﾄｵｰﾃﾞｨｵｴﾝｼﾞﾆｱ</t>
    <phoneticPr fontId="5"/>
  </si>
  <si>
    <t>動物</t>
    <rPh sb="0" eb="2">
      <t>ドウブツ</t>
    </rPh>
    <phoneticPr fontId="5"/>
  </si>
  <si>
    <t>猫×1匹</t>
    <rPh sb="0" eb="1">
      <t>ネコ</t>
    </rPh>
    <rPh sb="3" eb="4">
      <t>ヒキ</t>
    </rPh>
    <phoneticPr fontId="3"/>
  </si>
  <si>
    <t>・ﾈｺ科の動物には感染の可能性(ｲﾇ科も懸念がある)</t>
    <rPh sb="3" eb="4">
      <t>カ</t>
    </rPh>
    <rPh sb="5" eb="7">
      <t>ドウブツ</t>
    </rPh>
    <rPh sb="9" eb="11">
      <t>カンセン</t>
    </rPh>
    <rPh sb="12" eb="15">
      <t>カノウセイ</t>
    </rPh>
    <rPh sb="18" eb="19">
      <t>カ</t>
    </rPh>
    <rPh sb="20" eb="22">
      <t>ケネン</t>
    </rPh>
    <phoneticPr fontId="3"/>
  </si>
  <si>
    <t>匹</t>
    <rPh sb="0" eb="1">
      <t>ヒキ</t>
    </rPh>
    <phoneticPr fontId="3"/>
  </si>
  <si>
    <t>出演費【ダブルスタンバイ分】</t>
    <phoneticPr fontId="3"/>
  </si>
  <si>
    <t>ｶﾒﾗ/ﾚﾝｽﾞ/付属品 一式</t>
    <rPh sb="9" eb="11">
      <t>フゾク</t>
    </rPh>
    <rPh sb="11" eb="12">
      <t>ヒン</t>
    </rPh>
    <rPh sb="13" eb="15">
      <t>イッシキ</t>
    </rPh>
    <phoneticPr fontId="5"/>
  </si>
  <si>
    <t>特殊機材</t>
    <phoneticPr fontId="3"/>
  </si>
  <si>
    <t>出張録音機材 一式</t>
    <rPh sb="0" eb="2">
      <t>シュッチョウ</t>
    </rPh>
    <rPh sb="2" eb="4">
      <t>ロクオン</t>
    </rPh>
    <rPh sb="4" eb="6">
      <t>キザイ</t>
    </rPh>
    <rPh sb="7" eb="9">
      <t>イッシキ</t>
    </rPh>
    <phoneticPr fontId="3"/>
  </si>
  <si>
    <t>※感染防止対策に伴う追加費用</t>
    <rPh sb="1" eb="3">
      <t>カンセン</t>
    </rPh>
    <rPh sb="3" eb="5">
      <t>ボウシ</t>
    </rPh>
    <rPh sb="5" eb="7">
      <t>タイサク</t>
    </rPh>
    <rPh sb="8" eb="9">
      <t>トモナ</t>
    </rPh>
    <rPh sb="10" eb="12">
      <t>ツイカ</t>
    </rPh>
    <rPh sb="12" eb="14">
      <t>ヒヨウ</t>
    </rPh>
    <phoneticPr fontId="3"/>
  </si>
  <si>
    <t>1ｾｯﾄ×1日</t>
    <rPh sb="6" eb="7">
      <t>ニチ</t>
    </rPh>
    <phoneticPr fontId="3"/>
  </si>
  <si>
    <t>・ｸﾗｲｱﾝﾄｽﾍﾟｰｽ等 追加3箇所として</t>
    <rPh sb="12" eb="13">
      <t>　</t>
    </rPh>
    <rPh sb="14" eb="15">
      <t>ツイカ</t>
    </rPh>
    <rPh sb="15" eb="21">
      <t>３カショトシテ</t>
    </rPh>
    <phoneticPr fontId="3"/>
  </si>
  <si>
    <t>ﾓﾆﾀｰ/分配機/ｺｰﾄﾞ等 一式</t>
    <rPh sb="5" eb="7">
      <t>ブンパイ</t>
    </rPh>
    <rPh sb="7" eb="8">
      <t>キ</t>
    </rPh>
    <rPh sb="13" eb="14">
      <t>ナド</t>
    </rPh>
    <phoneticPr fontId="5"/>
  </si>
  <si>
    <t>PAｱﾝﾌﾟ/ｽﾋﾟｰｶｰ/ﾏｲｸ 一式</t>
    <phoneticPr fontId="5"/>
  </si>
  <si>
    <t>3ｾｯﾄ×2日</t>
    <rPh sb="6" eb="7">
      <t>ニチ</t>
    </rPh>
    <phoneticPr fontId="3"/>
  </si>
  <si>
    <t>1ｾｯﾄ×2日</t>
    <rPh sb="6" eb="7">
      <t>ニチ</t>
    </rPh>
    <phoneticPr fontId="3"/>
  </si>
  <si>
    <t>照明機器/関連機材 一式</t>
    <phoneticPr fontId="3"/>
  </si>
  <si>
    <t>・ﾃﾞｨﾚｸﾀｰ指示 飛沫防止</t>
    <rPh sb="8" eb="10">
      <t>シジ</t>
    </rPh>
    <rPh sb="11" eb="13">
      <t>ヒマツ</t>
    </rPh>
    <rPh sb="13" eb="15">
      <t>ボウシ</t>
    </rPh>
    <phoneticPr fontId="3"/>
  </si>
  <si>
    <t>ｾﾞﾈﾚｰﾀｰ 40kw</t>
    <phoneticPr fontId="5"/>
  </si>
  <si>
    <t>1台×1日</t>
    <rPh sb="1" eb="2">
      <t>ダイ</t>
    </rPh>
    <rPh sb="4" eb="5">
      <t>ニチ</t>
    </rPh>
    <phoneticPr fontId="3"/>
  </si>
  <si>
    <t>ｾｯﾄ・日</t>
    <phoneticPr fontId="3"/>
  </si>
  <si>
    <t>　・ｽﾍﾟｰｽに対し従来より「小さく」入れ込むようにします</t>
    <rPh sb="8" eb="9">
      <t>タイ</t>
    </rPh>
    <rPh sb="10" eb="12">
      <t>ジュウライ</t>
    </rPh>
    <rPh sb="15" eb="16">
      <t>チイ</t>
    </rPh>
    <rPh sb="19" eb="20">
      <t>イ</t>
    </rPh>
    <rPh sb="21" eb="22">
      <t>コ</t>
    </rPh>
    <phoneticPr fontId="3"/>
  </si>
  <si>
    <t>装飾・小道具/園芸・電飾・背景</t>
    <rPh sb="0" eb="2">
      <t>ソウショク</t>
    </rPh>
    <phoneticPr fontId="5"/>
  </si>
  <si>
    <t>小道具</t>
    <phoneticPr fontId="3"/>
  </si>
  <si>
    <t>持道具など+2個</t>
    <rPh sb="0" eb="1">
      <t>モ</t>
    </rPh>
    <rPh sb="1" eb="3">
      <t>ドウグ</t>
    </rPh>
    <rPh sb="7" eb="8">
      <t>コ</t>
    </rPh>
    <phoneticPr fontId="3"/>
  </si>
  <si>
    <t>個</t>
    <rPh sb="0" eb="1">
      <t>コ</t>
    </rPh>
    <phoneticPr fontId="3"/>
  </si>
  <si>
    <t>透明ﾊﾟｰﾃｨｼｮﾝ(2m×2m/ｶﾞﾗｽorｱｸﾘﾙ/設置加工)</t>
    <rPh sb="0" eb="2">
      <t>トウメイ</t>
    </rPh>
    <rPh sb="28" eb="30">
      <t>セッチ</t>
    </rPh>
    <rPh sb="30" eb="32">
      <t>カコウ</t>
    </rPh>
    <phoneticPr fontId="3"/>
  </si>
  <si>
    <t>大道具制作(4名×1日)</t>
    <phoneticPr fontId="3"/>
  </si>
  <si>
    <t>大道具撮影立会い(2名×1日)</t>
    <phoneticPr fontId="3"/>
  </si>
  <si>
    <t>・撮影のみ+1日想定</t>
    <rPh sb="1" eb="3">
      <t>サツエイ</t>
    </rPh>
    <rPh sb="7" eb="8">
      <t>ニチ</t>
    </rPh>
    <rPh sb="8" eb="10">
      <t>ソウテイ</t>
    </rPh>
    <phoneticPr fontId="3"/>
  </si>
  <si>
    <t>小道具配置･装飾､撮影立会い(2名×1日)</t>
    <phoneticPr fontId="3"/>
  </si>
  <si>
    <t>小道具収集･加工(2名×1日)</t>
    <phoneticPr fontId="3"/>
  </si>
  <si>
    <t>園芸ｽﾀｯﾌ撮影立会い(1名×1日)</t>
    <phoneticPr fontId="3"/>
  </si>
  <si>
    <t>園芸ｽﾀｯﾌ準備(1名×1日)</t>
    <phoneticPr fontId="3"/>
  </si>
  <si>
    <t>ﾓｰｼｮﾝｺﾝﾄﾛｰﾙ 一式</t>
    <phoneticPr fontId="5"/>
  </si>
  <si>
    <t>1ｾｯﾄ×2日(準備1日+撮影1日)</t>
    <rPh sb="6" eb="7">
      <t>ニチ</t>
    </rPh>
    <rPh sb="8" eb="10">
      <t>ジュンビ</t>
    </rPh>
    <rPh sb="11" eb="12">
      <t>ニチ</t>
    </rPh>
    <rPh sb="13" eb="15">
      <t>サツエイ</t>
    </rPh>
    <rPh sb="16" eb="17">
      <t>ニチ</t>
    </rPh>
    <phoneticPr fontId="3"/>
  </si>
  <si>
    <t>【撮影のみ+1日想定】 ※「一式」でおよその額を示します</t>
    <rPh sb="1" eb="3">
      <t>サツエイ</t>
    </rPh>
    <rPh sb="7" eb="8">
      <t>ニチ</t>
    </rPh>
    <rPh sb="8" eb="10">
      <t>ソウテイ</t>
    </rPh>
    <rPh sb="14" eb="16">
      <t>イッシキ</t>
    </rPh>
    <rPh sb="22" eb="23">
      <t>ガク</t>
    </rPh>
    <rPh sb="24" eb="25">
      <t>シメ</t>
    </rPh>
    <phoneticPr fontId="3"/>
  </si>
  <si>
    <t>【撮影のみ+1日想定】 ※「一式」でおよその額を示します</t>
    <rPh sb="14" eb="16">
      <t>イッシキ</t>
    </rPh>
    <rPh sb="22" eb="23">
      <t>ガク</t>
    </rPh>
    <rPh sb="24" eb="25">
      <t>シメ</t>
    </rPh>
    <phoneticPr fontId="3"/>
  </si>
  <si>
    <t>・2名以上の掛合など近接演技がある場合に使用</t>
    <rPh sb="2" eb="3">
      <t>メイ</t>
    </rPh>
    <rPh sb="3" eb="5">
      <t>イジョウ</t>
    </rPh>
    <rPh sb="6" eb="8">
      <t>カケアイ</t>
    </rPh>
    <rPh sb="10" eb="12">
      <t>キンセツ</t>
    </rPh>
    <rPh sb="12" eb="14">
      <t>エンギ</t>
    </rPh>
    <rPh sb="17" eb="19">
      <t>バアイ</t>
    </rPh>
    <rPh sb="20" eb="22">
      <t>シヨウ</t>
    </rPh>
    <phoneticPr fontId="3"/>
  </si>
  <si>
    <t>ﾄﾗｯｸ(1台×1日)</t>
    <phoneticPr fontId="3"/>
  </si>
  <si>
    <t>※消毒・清掃等のため従来より時間がかかる可能性</t>
    <rPh sb="1" eb="3">
      <t>ショウドク</t>
    </rPh>
    <rPh sb="4" eb="6">
      <t>セイソウ</t>
    </rPh>
    <rPh sb="6" eb="7">
      <t>トウ</t>
    </rPh>
    <rPh sb="10" eb="12">
      <t>ジュウライ</t>
    </rPh>
    <rPh sb="14" eb="16">
      <t>ジカン</t>
    </rPh>
    <rPh sb="20" eb="22">
      <t>カノウ</t>
    </rPh>
    <rPh sb="22" eb="23">
      <t>セイ</t>
    </rPh>
    <phoneticPr fontId="3"/>
  </si>
  <si>
    <t>11
Ｃ
Ｇ
／
ア
ニ
メ
｜
シ
ョ
ン
関
連
費</t>
    <rPh sb="24" eb="25">
      <t>セキ</t>
    </rPh>
    <rPh sb="26" eb="27">
      <t>レン</t>
    </rPh>
    <rPh sb="28" eb="29">
      <t>ヒ</t>
    </rPh>
    <phoneticPr fontId="5"/>
  </si>
  <si>
    <t>CG/ｱﾆﾒｰｼｮﾝﾀｲﾄﾙ関連費</t>
    <rPh sb="14" eb="16">
      <t>カンレン</t>
    </rPh>
    <phoneticPr fontId="3"/>
  </si>
  <si>
    <t>12
ポ
ス
ト
プ
ロ
ダ
ク
シ
ョ
ン
費</t>
    <rPh sb="24" eb="25">
      <t>ヒ</t>
    </rPh>
    <phoneticPr fontId="5"/>
  </si>
  <si>
    <t>14
そ
の
他
制
作
費</t>
    <rPh sb="8" eb="9">
      <t>タ</t>
    </rPh>
    <rPh sb="10" eb="11">
      <t>セイ</t>
    </rPh>
    <rPh sb="12" eb="13">
      <t>サク</t>
    </rPh>
    <rPh sb="14" eb="15">
      <t>ヒ</t>
    </rPh>
    <phoneticPr fontId="5"/>
  </si>
  <si>
    <t>15
海
外
制
作
費</t>
    <rPh sb="4" eb="5">
      <t>ウミ</t>
    </rPh>
    <rPh sb="6" eb="7">
      <t>ソト</t>
    </rPh>
    <rPh sb="8" eb="9">
      <t>セイ</t>
    </rPh>
    <rPh sb="10" eb="11">
      <t>サク</t>
    </rPh>
    <rPh sb="12" eb="13">
      <t>ヒ</t>
    </rPh>
    <phoneticPr fontId="5"/>
  </si>
  <si>
    <t>衣装</t>
    <phoneticPr fontId="5"/>
  </si>
  <si>
    <t>※保管前消毒・ﾊﾟｯｹｰｼﾞﾝｸﾞ等が厳密になる可能性</t>
    <rPh sb="1" eb="3">
      <t>ホカン</t>
    </rPh>
    <rPh sb="3" eb="4">
      <t>マエ</t>
    </rPh>
    <rPh sb="4" eb="6">
      <t>ショウドク</t>
    </rPh>
    <rPh sb="17" eb="18">
      <t>トウ</t>
    </rPh>
    <rPh sb="19" eb="21">
      <t>ゲンミツ</t>
    </rPh>
    <rPh sb="24" eb="26">
      <t>カノウ</t>
    </rPh>
    <rPh sb="26" eb="27">
      <t>セイ</t>
    </rPh>
    <phoneticPr fontId="3"/>
  </si>
  <si>
    <t>・3密を避け、消毒も業務に追加: 従来より時間がかかる</t>
    <rPh sb="2" eb="3">
      <t>ミツ</t>
    </rPh>
    <rPh sb="4" eb="5">
      <t>サ</t>
    </rPh>
    <rPh sb="7" eb="9">
      <t>ショウドク</t>
    </rPh>
    <rPh sb="10" eb="12">
      <t>ギョウム</t>
    </rPh>
    <rPh sb="13" eb="15">
      <t>ツイカ</t>
    </rPh>
    <rPh sb="17" eb="19">
      <t>ジュウライ</t>
    </rPh>
    <rPh sb="21" eb="23">
      <t>ジカン</t>
    </rPh>
    <phoneticPr fontId="3"/>
  </si>
  <si>
    <t>・3密を避けながらの制作業務: 従来より時間がかかる</t>
    <rPh sb="2" eb="3">
      <t>ミツ</t>
    </rPh>
    <rPh sb="4" eb="5">
      <t>サ</t>
    </rPh>
    <rPh sb="10" eb="12">
      <t>セイサク</t>
    </rPh>
    <rPh sb="12" eb="14">
      <t>ギョウム</t>
    </rPh>
    <rPh sb="16" eb="18">
      <t>ジュウライ</t>
    </rPh>
    <rPh sb="20" eb="22">
      <t>ジカン</t>
    </rPh>
    <phoneticPr fontId="3"/>
  </si>
  <si>
    <t>※準備時の容器消毒等に備品・時間がかかる可能性</t>
    <rPh sb="1" eb="3">
      <t>ジュンビ</t>
    </rPh>
    <rPh sb="3" eb="4">
      <t>ジ</t>
    </rPh>
    <rPh sb="5" eb="7">
      <t>ヨウキ</t>
    </rPh>
    <rPh sb="7" eb="9">
      <t>ショウドク</t>
    </rPh>
    <rPh sb="9" eb="10">
      <t>ナド</t>
    </rPh>
    <rPh sb="11" eb="13">
      <t>ビヒン</t>
    </rPh>
    <rPh sb="14" eb="16">
      <t>ジカン</t>
    </rPh>
    <rPh sb="20" eb="22">
      <t>カノウ</t>
    </rPh>
    <rPh sb="22" eb="23">
      <t>セイ</t>
    </rPh>
    <phoneticPr fontId="3"/>
  </si>
  <si>
    <t>ｸｯｷﾝｸﾞ道具、食器等追加</t>
    <rPh sb="6" eb="8">
      <t>ドウグ</t>
    </rPh>
    <rPh sb="9" eb="11">
      <t>ショッキ</t>
    </rPh>
    <rPh sb="11" eb="12">
      <t>ナド</t>
    </rPh>
    <rPh sb="12" eb="14">
      <t>ツイカ</t>
    </rPh>
    <phoneticPr fontId="3"/>
  </si>
  <si>
    <t>式</t>
    <rPh sb="0" eb="1">
      <t>シキ</t>
    </rPh>
    <phoneticPr fontId="3"/>
  </si>
  <si>
    <t>・接触→消毒の必要から同衣装を複数用意する可能性</t>
    <rPh sb="1" eb="3">
      <t>セッショク</t>
    </rPh>
    <rPh sb="4" eb="6">
      <t>ショウドク</t>
    </rPh>
    <rPh sb="7" eb="9">
      <t>ヒツヨウ</t>
    </rPh>
    <rPh sb="11" eb="12">
      <t>オナ</t>
    </rPh>
    <rPh sb="12" eb="14">
      <t>イショウ</t>
    </rPh>
    <rPh sb="15" eb="17">
      <t>フクスウ</t>
    </rPh>
    <rPh sb="17" eb="19">
      <t>ヨウイ</t>
    </rPh>
    <rPh sb="21" eb="23">
      <t>カノウ</t>
    </rPh>
    <rPh sb="23" eb="24">
      <t>セイ</t>
    </rPh>
    <phoneticPr fontId="3"/>
  </si>
  <si>
    <t>・消毒の必要から同じものを複数用意する可能性</t>
    <rPh sb="1" eb="3">
      <t>ショウドク</t>
    </rPh>
    <rPh sb="4" eb="6">
      <t>ヒツヨウ</t>
    </rPh>
    <rPh sb="8" eb="9">
      <t>オナ</t>
    </rPh>
    <rPh sb="13" eb="15">
      <t>フクスウ</t>
    </rPh>
    <rPh sb="15" eb="17">
      <t>ヨウイ</t>
    </rPh>
    <rPh sb="19" eb="21">
      <t>カノウ</t>
    </rPh>
    <rPh sb="21" eb="22">
      <t>セイ</t>
    </rPh>
    <phoneticPr fontId="3"/>
  </si>
  <si>
    <t>ｾｯﾄ</t>
    <phoneticPr fontId="3"/>
  </si>
  <si>
    <t>衣装、靴、帽子など+2ｾｯﾄ×2名分</t>
    <rPh sb="0" eb="2">
      <t>イショウ</t>
    </rPh>
    <rPh sb="3" eb="4">
      <t>クツ</t>
    </rPh>
    <rPh sb="5" eb="7">
      <t>ボウシ</t>
    </rPh>
    <rPh sb="16" eb="17">
      <t>メイ</t>
    </rPh>
    <rPh sb="17" eb="18">
      <t>ブン</t>
    </rPh>
    <phoneticPr fontId="3"/>
  </si>
  <si>
    <t>起用ｽﾀｯﾌ名</t>
    <rPh sb="0" eb="2">
      <t>キヨウ</t>
    </rPh>
    <rPh sb="6" eb="7">
      <t>メイ</t>
    </rPh>
    <phoneticPr fontId="3"/>
  </si>
  <si>
    <t>起用会社名</t>
    <rPh sb="0" eb="2">
      <t>キヨウ</t>
    </rPh>
    <rPh sb="2" eb="5">
      <t>カイシャメイ</t>
    </rPh>
    <phoneticPr fontId="3"/>
  </si>
  <si>
    <t>ﾒﾃﾞｨｯｸｱﾄﾞﾊﾞｲｽ費</t>
    <phoneticPr fontId="3"/>
  </si>
  <si>
    <t>衛生管理PA</t>
    <phoneticPr fontId="3"/>
  </si>
  <si>
    <t>救急ｷｯﾄ</t>
    <phoneticPr fontId="3"/>
  </si>
  <si>
    <t>感染予防ｷｯﾄ</t>
    <phoneticPr fontId="3"/>
  </si>
  <si>
    <t>ﾎﾟｽﾄﾌﾟﾛﾀﾞｸｼｮﾝ費</t>
    <phoneticPr fontId="3"/>
  </si>
  <si>
    <t>初号ﾌｫｰﾏｯﾄ作成費</t>
    <rPh sb="0" eb="2">
      <t>ショゴウ</t>
    </rPh>
    <rPh sb="8" eb="10">
      <t>サクセイ</t>
    </rPh>
    <rPh sb="10" eb="11">
      <t>ヒ</t>
    </rPh>
    <phoneticPr fontId="3"/>
  </si>
  <si>
    <t>初号原版作成費</t>
    <rPh sb="0" eb="2">
      <t>ショゴウ</t>
    </rPh>
    <rPh sb="2" eb="4">
      <t>ゲンパン</t>
    </rPh>
    <rPh sb="4" eb="6">
      <t>サクセイ</t>
    </rPh>
    <rPh sb="6" eb="7">
      <t>ヒ</t>
    </rPh>
    <phoneticPr fontId="3"/>
  </si>
  <si>
    <t>初号原版ｱｯﾌﾟﾛｰﾄﾞ費</t>
    <rPh sb="0" eb="2">
      <t>ショゴウ</t>
    </rPh>
    <rPh sb="2" eb="4">
      <t>ゲンパン</t>
    </rPh>
    <rPh sb="12" eb="13">
      <t>ヒ</t>
    </rPh>
    <phoneticPr fontId="3"/>
  </si>
  <si>
    <t>【感染予防関連費】</t>
    <phoneticPr fontId="6"/>
  </si>
  <si>
    <t>[感染予防関連人件費]</t>
    <phoneticPr fontId="3"/>
  </si>
  <si>
    <t>ｾｲﾌﾃｨｵﾌｨｻｰ</t>
    <phoneticPr fontId="3"/>
  </si>
  <si>
    <t>[感染予防備品・設備費]</t>
    <phoneticPr fontId="3"/>
  </si>
  <si>
    <t xml:space="preserve">感染予防備品(消耗品) </t>
    <phoneticPr fontId="3"/>
  </si>
  <si>
    <t xml:space="preserve"> </t>
    <phoneticPr fontId="3"/>
  </si>
  <si>
    <t>感染予防備品(ﾚﾝﾀﾙ)</t>
    <phoneticPr fontId="3"/>
  </si>
  <si>
    <t>物・手指用ｱﾙｺｰﾙ消毒液</t>
    <phoneticPr fontId="3"/>
  </si>
  <si>
    <t>手指消毒液(非ｱﾙｺｰﾙ)</t>
    <phoneticPr fontId="3"/>
  </si>
  <si>
    <t>物用消毒液</t>
    <phoneticPr fontId="3"/>
  </si>
  <si>
    <t>ｻｰｼﾞｶﾙﾏｽｸ(不織布ﾏｽｸ)</t>
    <phoneticPr fontId="3"/>
  </si>
  <si>
    <t>ﾌｪｲｽｼｰﾙﾄﾞ</t>
    <phoneticPr fontId="3"/>
  </si>
  <si>
    <t>可動式手洗いﾕﾆｯﾄ</t>
    <phoneticPr fontId="3"/>
  </si>
  <si>
    <t>ﾒﾃﾞｨｯｸ</t>
    <phoneticPr fontId="3"/>
  </si>
  <si>
    <t>ﾒﾃﾞｨｯｸｹﾞｰﾄ等設備費</t>
    <phoneticPr fontId="3"/>
  </si>
  <si>
    <t>ﾒﾃﾞｨｯｸｹﾞｰﾄ設備・設置費</t>
    <phoneticPr fontId="3"/>
  </si>
  <si>
    <t>可動式手洗いﾕﾆｯﾄ(運用人員込)</t>
    <phoneticPr fontId="3"/>
  </si>
  <si>
    <t>ﾒﾃﾞｨｯｸ車(ﾜｺﾞﾝ)</t>
    <phoneticPr fontId="3"/>
  </si>
  <si>
    <t>車両費</t>
    <rPh sb="0" eb="2">
      <t>シャリョウ</t>
    </rPh>
    <rPh sb="2" eb="3">
      <t>ヒ</t>
    </rPh>
    <phoneticPr fontId="3"/>
  </si>
  <si>
    <t>諸掛</t>
    <rPh sb="0" eb="1">
      <t>ショ</t>
    </rPh>
    <rPh sb="1" eb="2">
      <t>カカリ</t>
    </rPh>
    <phoneticPr fontId="3"/>
  </si>
  <si>
    <t>備品送料</t>
    <phoneticPr fontId="3"/>
  </si>
  <si>
    <t>施設消毒費</t>
    <phoneticPr fontId="3"/>
  </si>
  <si>
    <t>感染予防備品(消耗品)</t>
    <phoneticPr fontId="3"/>
  </si>
  <si>
    <t>ﾒﾃﾞｨｯｸ医療計測機器各種、応急救急処置ｾｯﾄ等</t>
    <rPh sb="6" eb="8">
      <t>イリョウ</t>
    </rPh>
    <phoneticPr fontId="3"/>
  </si>
  <si>
    <t>〇〇〇〇</t>
    <phoneticPr fontId="3"/>
  </si>
  <si>
    <t>〇〇医療ｺｰﾃﾞｨﾈｰﾀｰ</t>
    <rPh sb="2" eb="4">
      <t>イリョウ</t>
    </rPh>
    <phoneticPr fontId="3"/>
  </si>
  <si>
    <t>〇〇ﾌﾟﾛﾀﾞｸｼｮﾝ</t>
    <phoneticPr fontId="3"/>
  </si>
  <si>
    <t>〇〇撮影ｽﾀｼﾞｵ</t>
    <rPh sb="2" eb="4">
      <t>サツエイ</t>
    </rPh>
    <phoneticPr fontId="3"/>
  </si>
  <si>
    <t>〇〇ﾚﾝﾀﾙ</t>
    <phoneticPr fontId="3"/>
  </si>
  <si>
    <t>〇〇ｺｰﾃﾞｨﾈｰﾀｰ</t>
    <phoneticPr fontId="3"/>
  </si>
  <si>
    <t>〇〇車両部</t>
    <rPh sb="2" eb="4">
      <t>シャリョウ</t>
    </rPh>
    <rPh sb="4" eb="5">
      <t>ブ</t>
    </rPh>
    <phoneticPr fontId="3"/>
  </si>
  <si>
    <t>〇〇施設消毒</t>
    <rPh sb="2" eb="4">
      <t>シセツ</t>
    </rPh>
    <rPh sb="4" eb="6">
      <t>ショウドク</t>
    </rPh>
    <phoneticPr fontId="3"/>
  </si>
  <si>
    <t>◇◇◇◇</t>
    <phoneticPr fontId="3"/>
  </si>
  <si>
    <t>●●●●</t>
    <phoneticPr fontId="3"/>
  </si>
  <si>
    <t>◆◆◆◆</t>
    <phoneticPr fontId="3"/>
  </si>
  <si>
    <t>看護師(前日ﾘﾊ:1名×5h、撮影: 1名×5h+1名×12h)</t>
    <rPh sb="4" eb="6">
      <t>ゼンジツ</t>
    </rPh>
    <rPh sb="10" eb="11">
      <t>メイ</t>
    </rPh>
    <rPh sb="15" eb="17">
      <t>サツエイ</t>
    </rPh>
    <phoneticPr fontId="3"/>
  </si>
  <si>
    <t>前日ﾘﾊ:2名×1.0日、撮影: 2名×2.0日</t>
    <rPh sb="11" eb="12">
      <t>ニチ</t>
    </rPh>
    <rPh sb="23" eb="24">
      <t>ニチ</t>
    </rPh>
    <phoneticPr fontId="3"/>
  </si>
  <si>
    <t>ｷｯﾄ</t>
    <phoneticPr fontId="3"/>
  </si>
  <si>
    <t>ｻｰｷｭﾚｰﾀｰ(換気用) 15台×2日</t>
    <rPh sb="16" eb="17">
      <t>ダイ</t>
    </rPh>
    <rPh sb="19" eb="20">
      <t>ニチ</t>
    </rPh>
    <phoneticPr fontId="3"/>
  </si>
  <si>
    <t>可動式手洗いﾕﾆｯﾄ 1台×1日</t>
    <phoneticPr fontId="3"/>
  </si>
  <si>
    <t>ﾒﾃﾞｨｯｸ車(ﾜｺﾞﾝ) 1台×1日</t>
    <phoneticPr fontId="3"/>
  </si>
  <si>
    <t>看護師(撮影: 1名×8h)</t>
    <rPh sb="4" eb="6">
      <t>サツエイ</t>
    </rPh>
    <phoneticPr fontId="3"/>
  </si>
  <si>
    <t>撮影: 1名×1.5日</t>
    <rPh sb="10" eb="11">
      <t>ニチ</t>
    </rPh>
    <phoneticPr fontId="3"/>
  </si>
  <si>
    <t>本</t>
    <rPh sb="0" eb="1">
      <t>ホン</t>
    </rPh>
    <phoneticPr fontId="3"/>
  </si>
  <si>
    <t>ｻｰｷｭﾚｰﾀｰ(換気用) 10台×1日</t>
    <rPh sb="16" eb="17">
      <t>ダイ</t>
    </rPh>
    <rPh sb="19" eb="20">
      <t>ニチ</t>
    </rPh>
    <phoneticPr fontId="3"/>
  </si>
  <si>
    <t>看護師(前日ﾘﾊ:1名×4h、撮影: 1名×4h+1名×10h)</t>
    <rPh sb="4" eb="6">
      <t>ゼンジツ</t>
    </rPh>
    <rPh sb="10" eb="11">
      <t>メイ</t>
    </rPh>
    <rPh sb="15" eb="17">
      <t>サツエイ</t>
    </rPh>
    <phoneticPr fontId="3"/>
  </si>
  <si>
    <t>前日ﾘﾊ:2名×0.5日、撮影: 2名×1.5日</t>
    <rPh sb="11" eb="12">
      <t>ニチ</t>
    </rPh>
    <rPh sb="23" eb="24">
      <t>ニチ</t>
    </rPh>
    <phoneticPr fontId="3"/>
  </si>
  <si>
    <t>前日ﾘﾊ:1名×0.5日、撮影: 1名×1.5日</t>
    <rPh sb="11" eb="12">
      <t>ニチ</t>
    </rPh>
    <phoneticPr fontId="3"/>
  </si>
  <si>
    <t>・看護師、ﾁｰﾌﾒﾃﾞｨｯｸ、ｾｲﾌﾃｨｵﾌｨｻｰは「何れか」の場合も</t>
    <rPh sb="1" eb="4">
      <t>カンゴシ</t>
    </rPh>
    <rPh sb="27" eb="28">
      <t>イズ</t>
    </rPh>
    <rPh sb="32" eb="34">
      <t>バアイ</t>
    </rPh>
    <phoneticPr fontId="3"/>
  </si>
  <si>
    <t>・ｱｼｽﾀﾝﾄﾒﾃﾞｨｯｸ、衛生管理PA、看護師は「何れか」の場合も</t>
    <rPh sb="26" eb="27">
      <t>イズ</t>
    </rPh>
    <rPh sb="31" eb="33">
      <t>バアイ</t>
    </rPh>
    <phoneticPr fontId="3"/>
  </si>
  <si>
    <t>・事前相談、事前打合せ時のｱﾄﾞﾊﾞｲｽ費</t>
    <rPh sb="1" eb="3">
      <t>ジゼン</t>
    </rPh>
    <rPh sb="3" eb="5">
      <t>ソウダン</t>
    </rPh>
    <rPh sb="6" eb="8">
      <t>ジゼン</t>
    </rPh>
    <rPh sb="8" eb="10">
      <t>ウチアワ</t>
    </rPh>
    <rPh sb="11" eb="12">
      <t>ジ</t>
    </rPh>
    <phoneticPr fontId="3"/>
  </si>
  <si>
    <t>感染予防消耗品各種(20名迄)×4ｷｯﾄ</t>
    <rPh sb="0" eb="2">
      <t>カンセン</t>
    </rPh>
    <rPh sb="2" eb="4">
      <t>ヨボウ</t>
    </rPh>
    <rPh sb="4" eb="6">
      <t>ショウモウ</t>
    </rPh>
    <rPh sb="6" eb="7">
      <t>ヒン</t>
    </rPh>
    <rPh sb="7" eb="9">
      <t>カクシュ</t>
    </rPh>
    <rPh sb="12" eb="13">
      <t>メイ</t>
    </rPh>
    <rPh sb="13" eb="14">
      <t>マデ</t>
    </rPh>
    <phoneticPr fontId="3"/>
  </si>
  <si>
    <t>感染予防消耗品各種(20名迄)×1ｷｯﾄ</t>
    <rPh sb="0" eb="2">
      <t>カンセン</t>
    </rPh>
    <rPh sb="2" eb="4">
      <t>ヨボウ</t>
    </rPh>
    <rPh sb="4" eb="6">
      <t>ショウモウ</t>
    </rPh>
    <rPh sb="6" eb="7">
      <t>ヒン</t>
    </rPh>
    <rPh sb="7" eb="9">
      <t>カクシュ</t>
    </rPh>
    <rPh sb="12" eb="13">
      <t>メイ</t>
    </rPh>
    <rPh sb="13" eb="14">
      <t>マデ</t>
    </rPh>
    <phoneticPr fontId="3"/>
  </si>
  <si>
    <t>ﾁｰﾌﾒﾃﾞｨｯｸ(前日ﾘﾊ1日、撮影1名)10h超OT無</t>
    <rPh sb="25" eb="26">
      <t>チョウ</t>
    </rPh>
    <rPh sb="28" eb="29">
      <t>ナ</t>
    </rPh>
    <phoneticPr fontId="3"/>
  </si>
  <si>
    <t>ｱｼｽﾀﾝﾄﾒﾃﾞｨｯｸ(撮影1名)10h超OT無</t>
    <phoneticPr fontId="3"/>
  </si>
  <si>
    <t>手指消毒液(非ｱﾙｺｰﾙ)×2本</t>
    <rPh sb="15" eb="16">
      <t>ホン</t>
    </rPh>
    <phoneticPr fontId="3"/>
  </si>
  <si>
    <t>物・手指用ｱﾙｺｰﾙ消毒液×2本</t>
    <phoneticPr fontId="3"/>
  </si>
  <si>
    <t>手指消毒液(非ｱﾙｺｰﾙ)×2本</t>
    <phoneticPr fontId="3"/>
  </si>
  <si>
    <t>物用消毒液×1本</t>
    <phoneticPr fontId="3"/>
  </si>
  <si>
    <t>ｻｰｼﾞｶﾙﾏｽｸ(不織布ﾏｽｸ)×30枚</t>
    <rPh sb="20" eb="21">
      <t>マイ</t>
    </rPh>
    <phoneticPr fontId="3"/>
  </si>
  <si>
    <t>ﾌｪｲｽｼｰﾙﾄﾞ×10枚</t>
    <phoneticPr fontId="3"/>
  </si>
  <si>
    <t>・「感染予防ｷｯﾄ」で不足がある場合の追加購入分</t>
    <rPh sb="11" eb="13">
      <t>フソク</t>
    </rPh>
    <rPh sb="16" eb="18">
      <t>バアイ</t>
    </rPh>
    <rPh sb="19" eb="21">
      <t>ツイカ</t>
    </rPh>
    <rPh sb="21" eb="23">
      <t>コウニュウ</t>
    </rPh>
    <rPh sb="23" eb="24">
      <t>ブン</t>
    </rPh>
    <phoneticPr fontId="3"/>
  </si>
  <si>
    <t>ｻｰｷｭﾚｰﾀｰ(換気用) 10台×2日</t>
    <rPh sb="16" eb="17">
      <t>ダイ</t>
    </rPh>
    <rPh sb="19" eb="20">
      <t>ニチ</t>
    </rPh>
    <phoneticPr fontId="3"/>
  </si>
  <si>
    <t>・設備・設置規模が大きい場合に計上</t>
    <phoneticPr fontId="3"/>
  </si>
  <si>
    <t>可動式手洗いﾕﾆｯﾄ(運用人員込) 1台×1日(OT7h)</t>
    <phoneticPr fontId="3"/>
  </si>
  <si>
    <t>・必要な場合に計上</t>
    <rPh sb="1" eb="3">
      <t>ヒツヨウ</t>
    </rPh>
    <phoneticPr fontId="3"/>
  </si>
  <si>
    <t>・運搬する設備・備品類の規模が大きい場合に計上</t>
    <rPh sb="1" eb="3">
      <t>ウンパン</t>
    </rPh>
    <rPh sb="5" eb="6">
      <t>ヤ</t>
    </rPh>
    <rPh sb="8" eb="10">
      <t>ルイノ</t>
    </rPh>
    <rPh sb="10" eb="12">
      <t>セツビ</t>
    </rPh>
    <phoneticPr fontId="3"/>
  </si>
  <si>
    <t>交通費 　ﾒﾃﾞｨｯｸ×のべ3名</t>
    <rPh sb="15" eb="16">
      <t>メイ</t>
    </rPh>
    <phoneticPr fontId="3"/>
  </si>
  <si>
    <t>交通費 　ﾒﾃﾞｨｯｸ×1名</t>
    <rPh sb="13" eb="14">
      <t>メイ</t>
    </rPh>
    <phoneticPr fontId="3"/>
  </si>
  <si>
    <t>・ﾛｹ等でとくに消毒が必要な場合に計上</t>
    <rPh sb="3" eb="4">
      <t>ナド</t>
    </rPh>
    <rPh sb="8" eb="10">
      <t>ショウドク</t>
    </rPh>
    <rPh sb="11" eb="13">
      <t>ヒツヨウ</t>
    </rPh>
    <phoneticPr fontId="3"/>
  </si>
  <si>
    <t>坪</t>
    <rPh sb="0" eb="1">
      <t>ツボ</t>
    </rPh>
    <phoneticPr fontId="3"/>
  </si>
  <si>
    <t>計上事例(「数量」含め「例」です)</t>
    <rPh sb="0" eb="2">
      <t>ケイジョウ</t>
    </rPh>
    <rPh sb="2" eb="4">
      <t>ジレイ</t>
    </rPh>
    <rPh sb="6" eb="8">
      <t>スウリョウ</t>
    </rPh>
    <rPh sb="9" eb="10">
      <t>フク</t>
    </rPh>
    <rPh sb="12" eb="13">
      <t>レイ</t>
    </rPh>
    <phoneticPr fontId="3"/>
  </si>
  <si>
    <t>ｽﾀｼﾞｵ撮影費</t>
    <phoneticPr fontId="3"/>
  </si>
  <si>
    <t>控室</t>
    <rPh sb="0" eb="2">
      <t>ヒカエシツ</t>
    </rPh>
    <phoneticPr fontId="3"/>
  </si>
  <si>
    <t>ｱﾆﾒｰｼｮﾝ人件費</t>
    <phoneticPr fontId="3"/>
  </si>
  <si>
    <t>ｱﾆﾒｰｼｮﾝ制作費</t>
    <phoneticPr fontId="5"/>
  </si>
  <si>
    <t>ﾚﾝﾀﾙ映像使用</t>
    <rPh sb="4" eb="6">
      <t>エイゾウ</t>
    </rPh>
    <rPh sb="6" eb="8">
      <t>シヨウ</t>
    </rPh>
    <phoneticPr fontId="3"/>
  </si>
  <si>
    <t>プロダクション管理費</t>
    <rPh sb="7" eb="10">
      <t>カンリヒ</t>
    </rPh>
    <phoneticPr fontId="3"/>
  </si>
  <si>
    <t>保険</t>
    <phoneticPr fontId="3"/>
  </si>
  <si>
    <t>withｺﾛﾅ制作費</t>
    <rPh sb="7" eb="10">
      <t>セイサクヒ</t>
    </rPh>
    <phoneticPr fontId="3"/>
  </si>
  <si>
    <t>ﾀﾞﾌﾞﾙｽﾀﾝﾊﾞｲ分</t>
    <rPh sb="11" eb="12">
      <t>ブン</t>
    </rPh>
    <phoneticPr fontId="3"/>
  </si>
  <si>
    <t>「感染予防関連費」見積例</t>
    <rPh sb="1" eb="3">
      <t>カンセン</t>
    </rPh>
    <rPh sb="3" eb="5">
      <t>ヨボウ</t>
    </rPh>
    <rPh sb="5" eb="7">
      <t>カンレン</t>
    </rPh>
    <rPh sb="7" eb="8">
      <t>ヒ</t>
    </rPh>
    <rPh sb="9" eb="11">
      <t>ミツモリ</t>
    </rPh>
    <rPh sb="11" eb="12">
      <t>レイ</t>
    </rPh>
    <phoneticPr fontId="3"/>
  </si>
  <si>
    <t>ｽﾀｼﾞｵ撮影費【ﾀﾞﾌﾞﾙｽﾀﾝﾊﾞｲ分】</t>
    <phoneticPr fontId="5"/>
  </si>
  <si>
    <t>ﾛｹｰｼｮﾝ撮影費【ﾀﾞﾌﾞﾙｽﾀﾝﾊﾞｲ分】</t>
    <phoneticPr fontId="5"/>
  </si>
  <si>
    <t>withコロナ制作費 直接費　計　(01～13、15)</t>
    <rPh sb="7" eb="10">
      <t>セイサクヒ</t>
    </rPh>
    <phoneticPr fontId="3"/>
  </si>
  <si>
    <t>感染予防関連費 直接費　計　(14)</t>
    <phoneticPr fontId="3"/>
  </si>
  <si>
    <t>感染予防関連費</t>
    <rPh sb="0" eb="2">
      <t>カンセン</t>
    </rPh>
    <rPh sb="2" eb="4">
      <t>ヨボウ</t>
    </rPh>
    <rPh sb="4" eb="6">
      <t>カンレン</t>
    </rPh>
    <rPh sb="6" eb="7">
      <t>ヒ</t>
    </rPh>
    <phoneticPr fontId="3"/>
  </si>
  <si>
    <t>・決定ﾛｹ地と近接したﾛｹ地をﾀﾞﾌﾞﾙｽﾀﾝﾊﾞｲした場合</t>
    <rPh sb="1" eb="3">
      <t>ケッテイ</t>
    </rPh>
    <rPh sb="5" eb="6">
      <t>チ</t>
    </rPh>
    <rPh sb="7" eb="9">
      <t>キンセツ</t>
    </rPh>
    <rPh sb="13" eb="14">
      <t>チ</t>
    </rPh>
    <phoneticPr fontId="3"/>
  </si>
  <si>
    <t>ﾎﾟｽﾄﾌﾟﾛﾀﾞｸｼｮﾝ費【ﾀﾞﾌﾞﾙｽﾀﾝﾊﾞｲ分】</t>
    <phoneticPr fontId="3"/>
  </si>
  <si>
    <t xml:space="preserve">【撮影+1日、待機場所追加想定】 </t>
    <rPh sb="1" eb="3">
      <t>サツエイ</t>
    </rPh>
    <rPh sb="5" eb="6">
      <t>ニチ</t>
    </rPh>
    <rPh sb="7" eb="9">
      <t>タイキ</t>
    </rPh>
    <rPh sb="9" eb="11">
      <t>バショ</t>
    </rPh>
    <rPh sb="11" eb="13">
      <t>ツイカ</t>
    </rPh>
    <rPh sb="13" eb="15">
      <t>ソウテイ</t>
    </rPh>
    <phoneticPr fontId="3"/>
  </si>
  <si>
    <t>ｽﾄｯｸﾙｰﾑ</t>
    <phoneticPr fontId="3"/>
  </si>
  <si>
    <t xml:space="preserve">【撮影+1日、準備&amp;撮影時間追加、待機場所追加、200坪(従来より建込規模に対し広め)想定】 </t>
    <rPh sb="1" eb="3">
      <t>サツエイ</t>
    </rPh>
    <rPh sb="5" eb="6">
      <t>ニチ</t>
    </rPh>
    <rPh sb="7" eb="9">
      <t>ジュンビ</t>
    </rPh>
    <rPh sb="10" eb="12">
      <t>サツエイ</t>
    </rPh>
    <rPh sb="12" eb="14">
      <t>ジカン</t>
    </rPh>
    <rPh sb="14" eb="16">
      <t>ツイカ</t>
    </rPh>
    <rPh sb="17" eb="19">
      <t>タイキ</t>
    </rPh>
    <rPh sb="19" eb="21">
      <t>バショ</t>
    </rPh>
    <rPh sb="21" eb="23">
      <t>ツイカ</t>
    </rPh>
    <rPh sb="27" eb="28">
      <t>ツボ</t>
    </rPh>
    <rPh sb="29" eb="31">
      <t>ジュウライ</t>
    </rPh>
    <rPh sb="33" eb="35">
      <t>タテコミ</t>
    </rPh>
    <rPh sb="35" eb="37">
      <t>キボ</t>
    </rPh>
    <rPh sb="38" eb="39">
      <t>タイ</t>
    </rPh>
    <rPh sb="40" eb="41">
      <t>ヒロ</t>
    </rPh>
    <rPh sb="43" eb="45">
      <t>ソウテイ</t>
    </rPh>
    <phoneticPr fontId="3"/>
  </si>
  <si>
    <t>ｽﾀｼﾞｵﾚﾝﾀﾙｵｰﾊﾞｰﾀｲﾑ</t>
    <phoneticPr fontId="3"/>
  </si>
  <si>
    <t xml:space="preserve">【リモートチェックでスタジオ時間追加】&amp;【例えば複数人物を別撮りして素材が×2倍になった)想定】 </t>
    <rPh sb="14" eb="16">
      <t>ジカン</t>
    </rPh>
    <rPh sb="16" eb="18">
      <t>ツイカ</t>
    </rPh>
    <rPh sb="21" eb="22">
      <t>タト</t>
    </rPh>
    <rPh sb="24" eb="26">
      <t>フクスウ</t>
    </rPh>
    <rPh sb="26" eb="28">
      <t>ジンブツ</t>
    </rPh>
    <rPh sb="29" eb="30">
      <t>ベツ</t>
    </rPh>
    <rPh sb="30" eb="31">
      <t>ド</t>
    </rPh>
    <rPh sb="34" eb="36">
      <t>ソザイ</t>
    </rPh>
    <rPh sb="39" eb="40">
      <t>バイ</t>
    </rPh>
    <rPh sb="45" eb="47">
      <t>ソウテイ</t>
    </rPh>
    <phoneticPr fontId="3"/>
  </si>
  <si>
    <t>・掛合など近接演技を移動別撮する場合に使用</t>
    <rPh sb="1" eb="3">
      <t>カケアイ</t>
    </rPh>
    <rPh sb="5" eb="7">
      <t>キンセツ</t>
    </rPh>
    <rPh sb="10" eb="12">
      <t>イドウ</t>
    </rPh>
    <rPh sb="12" eb="13">
      <t>ベツ</t>
    </rPh>
    <rPh sb="13" eb="14">
      <t>サツ</t>
    </rPh>
    <rPh sb="16" eb="18">
      <t>バアイ</t>
    </rPh>
    <rPh sb="19" eb="21">
      <t>シヨウ</t>
    </rPh>
    <phoneticPr fontId="3"/>
  </si>
  <si>
    <r>
      <t>【撮影のみ+1日想定(特殊対応(例えば</t>
    </r>
    <r>
      <rPr>
        <sz val="9"/>
        <rFont val="Meiryo UI"/>
        <family val="3"/>
        <charset val="128"/>
      </rPr>
      <t>近接演技別撮等)による追加は含まない</t>
    </r>
    <r>
      <rPr>
        <sz val="11"/>
        <rFont val="Meiryo UI"/>
        <family val="3"/>
        <charset val="128"/>
      </rPr>
      <t>)】  ※下記はアシスタント中心の追加想定(これとは別に技師の追加費用の可能性もある)</t>
    </r>
    <rPh sb="1" eb="3">
      <t>サツエイ</t>
    </rPh>
    <rPh sb="7" eb="8">
      <t>ニチ</t>
    </rPh>
    <rPh sb="8" eb="10">
      <t>ソウテイ</t>
    </rPh>
    <rPh sb="11" eb="13">
      <t>トクシュ</t>
    </rPh>
    <rPh sb="13" eb="15">
      <t>タイオウ</t>
    </rPh>
    <rPh sb="16" eb="17">
      <t>タト</t>
    </rPh>
    <rPh sb="19" eb="21">
      <t>キンセツ</t>
    </rPh>
    <rPh sb="23" eb="24">
      <t>ベツ</t>
    </rPh>
    <rPh sb="24" eb="25">
      <t>サツ</t>
    </rPh>
    <rPh sb="25" eb="26">
      <t>ナド</t>
    </rPh>
    <rPh sb="30" eb="32">
      <t>ツイカ</t>
    </rPh>
    <rPh sb="33" eb="34">
      <t>フク</t>
    </rPh>
    <rPh sb="42" eb="44">
      <t>カキ</t>
    </rPh>
    <rPh sb="51" eb="53">
      <t>チュウシン</t>
    </rPh>
    <rPh sb="54" eb="56">
      <t>ツイカ</t>
    </rPh>
    <rPh sb="56" eb="58">
      <t>ソウテイ</t>
    </rPh>
    <rPh sb="63" eb="64">
      <t>ベツ</t>
    </rPh>
    <rPh sb="65" eb="67">
      <t>ギシ</t>
    </rPh>
    <rPh sb="68" eb="70">
      <t>ツイカ</t>
    </rPh>
    <rPh sb="70" eb="72">
      <t>ヒヨウ</t>
    </rPh>
    <rPh sb="73" eb="76">
      <t>カノウセイ</t>
    </rPh>
    <phoneticPr fontId="3"/>
  </si>
  <si>
    <t xml:space="preserve">【リモートチェックでスタジオ時間追加】&amp;【(例えば近接演技別撮→合成、パーティション消込を想定】 </t>
    <rPh sb="14" eb="16">
      <t>ジカン</t>
    </rPh>
    <rPh sb="16" eb="18">
      <t>ツイカ</t>
    </rPh>
    <rPh sb="22" eb="23">
      <t>タト</t>
    </rPh>
    <rPh sb="25" eb="27">
      <t>キンセツ</t>
    </rPh>
    <rPh sb="27" eb="29">
      <t>エンギ</t>
    </rPh>
    <rPh sb="29" eb="30">
      <t>ベツ</t>
    </rPh>
    <rPh sb="30" eb="31">
      <t>サツ</t>
    </rPh>
    <rPh sb="32" eb="34">
      <t>ゴウセイ</t>
    </rPh>
    <rPh sb="42" eb="44">
      <t>ケシコミ</t>
    </rPh>
    <rPh sb="45" eb="47">
      <t>ソウテイ</t>
    </rPh>
    <phoneticPr fontId="3"/>
  </si>
  <si>
    <t>待機用ｽﾀｼﾞｵﾚﾝﾀﾙ</t>
    <rPh sb="0" eb="2">
      <t>タイキ</t>
    </rPh>
    <rPh sb="2" eb="3">
      <t>ヨウ</t>
    </rPh>
    <phoneticPr fontId="3"/>
  </si>
  <si>
    <t>待機用ｽﾀｼﾞｵﾚﾝﾀﾙｵｰﾊﾞｰﾀｲﾑ</t>
    <phoneticPr fontId="3"/>
  </si>
  <si>
    <t>待機用ｽﾀｼﾞｵﾚﾝﾀﾙ</t>
    <phoneticPr fontId="3"/>
  </si>
  <si>
    <t>Premiere ﾘﾓｰﾄﾁｪｯｸ+3h、別撮素材追加+6h</t>
    <rPh sb="21" eb="22">
      <t>ベツ</t>
    </rPh>
    <rPh sb="22" eb="23">
      <t>サツ</t>
    </rPh>
    <rPh sb="23" eb="25">
      <t>ソザイ</t>
    </rPh>
    <rPh sb="25" eb="27">
      <t>ツイカ</t>
    </rPh>
    <phoneticPr fontId="3"/>
  </si>
  <si>
    <t>ﾘﾓｰﾄﾁｪｯｸ+3h、別撮素材追加+6h</t>
    <phoneticPr fontId="3"/>
  </si>
  <si>
    <t>Flame  ﾘﾓｰﾄﾁｪｯｸ+3h、合成+8h、消込+6h</t>
    <rPh sb="19" eb="21">
      <t>ゴウセイ</t>
    </rPh>
    <rPh sb="25" eb="27">
      <t>ケシコミ</t>
    </rPh>
    <phoneticPr fontId="3"/>
  </si>
  <si>
    <t>ﾘﾓｰﾄﾁｪｯｸ+3h、合成+8h、消込+6h</t>
    <phoneticPr fontId="3"/>
  </si>
  <si>
    <t>食費 3名×2食×3日</t>
    <rPh sb="0" eb="2">
      <t>ショクヒ</t>
    </rPh>
    <rPh sb="4" eb="5">
      <t>メイ</t>
    </rPh>
    <rPh sb="7" eb="8">
      <t>ショク</t>
    </rPh>
    <rPh sb="10" eb="11">
      <t>ニチ</t>
    </rPh>
    <phoneticPr fontId="3"/>
  </si>
  <si>
    <t>初号原版ｱｯﾌﾟﾛｰﾄﾞ納品×2ﾀｲﾌﾟとして</t>
    <rPh sb="0" eb="2">
      <t>ショゴウ</t>
    </rPh>
    <rPh sb="2" eb="4">
      <t>ゲンパン</t>
    </rPh>
    <rPh sb="12" eb="14">
      <t>ノウヒン</t>
    </rPh>
    <phoneticPr fontId="3"/>
  </si>
  <si>
    <t>・物納の場合は追加無</t>
    <rPh sb="1" eb="3">
      <t>ブツノウ</t>
    </rPh>
    <rPh sb="4" eb="6">
      <t>バアイ</t>
    </rPh>
    <rPh sb="7" eb="9">
      <t>ツイカ</t>
    </rPh>
    <rPh sb="9" eb="10">
      <t>ナシ</t>
    </rPh>
    <phoneticPr fontId="3"/>
  </si>
  <si>
    <t>ﾀｲﾌﾟ</t>
    <phoneticPr fontId="3"/>
  </si>
  <si>
    <t>・特に追加無</t>
    <rPh sb="1" eb="2">
      <t>トク</t>
    </rPh>
    <rPh sb="3" eb="5">
      <t>ツイカ</t>
    </rPh>
    <rPh sb="5" eb="6">
      <t>ナシ</t>
    </rPh>
    <phoneticPr fontId="3"/>
  </si>
  <si>
    <t>・素材量によっては追加の可能性</t>
    <rPh sb="1" eb="3">
      <t>ソザイ</t>
    </rPh>
    <rPh sb="3" eb="4">
      <t>リョウ</t>
    </rPh>
    <rPh sb="9" eb="11">
      <t>ツイカ</t>
    </rPh>
    <rPh sb="12" eb="15">
      <t>カノウセイ</t>
    </rPh>
    <phoneticPr fontId="3"/>
  </si>
  <si>
    <t>・ﾘﾓｰﾄにより指示や手戻り作業が煩雑になった場合</t>
    <rPh sb="8" eb="10">
      <t>シジ</t>
    </rPh>
    <rPh sb="11" eb="13">
      <t>テモド</t>
    </rPh>
    <rPh sb="14" eb="16">
      <t>サギョウ</t>
    </rPh>
    <rPh sb="17" eb="19">
      <t>ハンザツ</t>
    </rPh>
    <rPh sb="23" eb="25">
      <t>バアイ</t>
    </rPh>
    <phoneticPr fontId="3"/>
  </si>
  <si>
    <t>・ﾘﾓｰﾄにより指示や手戻り作業が煩雑になった場合
・近接演技別撮素材が多量の場合、立上げ・選択・
　編集時間が大幅増の可能性</t>
    <rPh sb="33" eb="35">
      <t>ソザイ</t>
    </rPh>
    <rPh sb="36" eb="38">
      <t>タリョウ</t>
    </rPh>
    <rPh sb="39" eb="41">
      <t>バアイ</t>
    </rPh>
    <rPh sb="42" eb="44">
      <t>タチア</t>
    </rPh>
    <rPh sb="46" eb="48">
      <t>センタク</t>
    </rPh>
    <rPh sb="53" eb="55">
      <t>ジカン</t>
    </rPh>
    <rPh sb="56" eb="58">
      <t>オオハバ</t>
    </rPh>
    <rPh sb="58" eb="59">
      <t>ゾウ</t>
    </rPh>
    <rPh sb="60" eb="63">
      <t>カノウセイ</t>
    </rPh>
    <phoneticPr fontId="3"/>
  </si>
  <si>
    <t>・ﾘﾓｰﾄにより指示や手戻り作業が煩雑になった場合
・近接演技別撮素材・ﾊﾟｰﾃｨｼｮﾝの対応で、立上げ・　　　　　合成・消込時間が大幅増の可能性</t>
    <rPh sb="33" eb="35">
      <t>ソザイ</t>
    </rPh>
    <rPh sb="44" eb="47">
      <t>タイオウデ</t>
    </rPh>
    <rPh sb="48" eb="51">
      <t>タチアゲ</t>
    </rPh>
    <rPh sb="49" eb="51">
      <t>タチア</t>
    </rPh>
    <rPh sb="58" eb="60">
      <t>ゴウセイ</t>
    </rPh>
    <rPh sb="61" eb="63">
      <t>ケシコミ</t>
    </rPh>
    <rPh sb="63" eb="65">
      <t>ジカン</t>
    </rPh>
    <rPh sb="66" eb="68">
      <t>オオハバ</t>
    </rPh>
    <rPh sb="68" eb="69">
      <t>ゾウ</t>
    </rPh>
    <rPh sb="70" eb="73">
      <t>カノウセイ</t>
    </rPh>
    <phoneticPr fontId="3"/>
  </si>
  <si>
    <t>ﾘﾓｰﾄﾁｪｯｸ+2h、Na録音+1h</t>
    <rPh sb="14" eb="16">
      <t>ロクオン</t>
    </rPh>
    <phoneticPr fontId="3"/>
  </si>
  <si>
    <t>音楽録音時間追加</t>
    <rPh sb="0" eb="2">
      <t>オンガク</t>
    </rPh>
    <rPh sb="2" eb="4">
      <t>ロクオン</t>
    </rPh>
    <rPh sb="4" eb="6">
      <t>ジカン</t>
    </rPh>
    <rPh sb="6" eb="8">
      <t>ツイカ</t>
    </rPh>
    <phoneticPr fontId="3"/>
  </si>
  <si>
    <t>・特に歌唱や管楽器がある場合、消毒等対応時間増</t>
    <rPh sb="1" eb="2">
      <t>トク</t>
    </rPh>
    <rPh sb="3" eb="5">
      <t>カショウ</t>
    </rPh>
    <rPh sb="6" eb="9">
      <t>カンガッキ</t>
    </rPh>
    <rPh sb="12" eb="14">
      <t>バアイ</t>
    </rPh>
    <rPh sb="15" eb="17">
      <t>ショウドク</t>
    </rPh>
    <rPh sb="17" eb="18">
      <t>ナド</t>
    </rPh>
    <rPh sb="18" eb="20">
      <t>タイオウ</t>
    </rPh>
    <rPh sb="20" eb="22">
      <t>ジカン</t>
    </rPh>
    <rPh sb="22" eb="23">
      <t>ゾウ</t>
    </rPh>
    <phoneticPr fontId="3"/>
  </si>
  <si>
    <t>音楽制作</t>
    <phoneticPr fontId="3"/>
  </si>
  <si>
    <t>歌手、演奏者</t>
    <rPh sb="0" eb="2">
      <t>カシュ</t>
    </rPh>
    <rPh sb="3" eb="6">
      <t>エンソウシャ</t>
    </rPh>
    <phoneticPr fontId="3"/>
  </si>
  <si>
    <t>2日</t>
    <phoneticPr fontId="3"/>
  </si>
  <si>
    <t>Premiere 2日</t>
    <rPh sb="10" eb="11">
      <t>ヒ</t>
    </rPh>
    <phoneticPr fontId="3"/>
  </si>
  <si>
    <t>箱・日</t>
    <rPh sb="0" eb="1">
      <t>ハコ</t>
    </rPh>
    <rPh sb="2" eb="3">
      <t>ニチ</t>
    </rPh>
    <phoneticPr fontId="3"/>
  </si>
  <si>
    <t>Flame 5日</t>
    <rPh sb="7" eb="8">
      <t>ヒ</t>
    </rPh>
    <phoneticPr fontId="3"/>
  </si>
  <si>
    <t>5日</t>
    <phoneticPr fontId="3"/>
  </si>
  <si>
    <t>1日</t>
    <phoneticPr fontId="3"/>
  </si>
  <si>
    <t>※撮影機材費で計上</t>
    <rPh sb="1" eb="3">
      <t>サツエイ</t>
    </rPh>
    <rPh sb="3" eb="5">
      <t>キザイ</t>
    </rPh>
    <rPh sb="5" eb="6">
      <t>ヒ</t>
    </rPh>
    <rPh sb="7" eb="9">
      <t>ケイジョウ</t>
    </rPh>
    <phoneticPr fontId="3"/>
  </si>
  <si>
    <t>HDD 2TB×1台</t>
    <rPh sb="9" eb="10">
      <t>ダイ</t>
    </rPh>
    <phoneticPr fontId="3"/>
  </si>
  <si>
    <t>・例えば複数人物を別撮りして素材が×2倍になった場合
　→通常の撮影素材量であれば追加無</t>
    <rPh sb="1" eb="2">
      <t>タト</t>
    </rPh>
    <rPh sb="4" eb="6">
      <t>フクスウ</t>
    </rPh>
    <rPh sb="6" eb="8">
      <t>ジンブツ</t>
    </rPh>
    <rPh sb="9" eb="10">
      <t>ベツ</t>
    </rPh>
    <rPh sb="10" eb="11">
      <t>ド</t>
    </rPh>
    <rPh sb="14" eb="16">
      <t>ソザイ</t>
    </rPh>
    <rPh sb="19" eb="20">
      <t>バイ</t>
    </rPh>
    <rPh sb="24" eb="26">
      <t>バアイ</t>
    </rPh>
    <rPh sb="29" eb="31">
      <t>ツウジョウ</t>
    </rPh>
    <rPh sb="32" eb="34">
      <t>サツエイ</t>
    </rPh>
    <rPh sb="34" eb="36">
      <t>ソザイ</t>
    </rPh>
    <rPh sb="36" eb="37">
      <t>リョウ</t>
    </rPh>
    <rPh sb="41" eb="43">
      <t>ツイカ</t>
    </rPh>
    <rPh sb="43" eb="44">
      <t>ナシ</t>
    </rPh>
    <phoneticPr fontId="3"/>
  </si>
  <si>
    <t>DaVinci Resolve 別撮素材追加+2h</t>
    <phoneticPr fontId="3"/>
  </si>
  <si>
    <t>別撮素材追加+2h</t>
    <phoneticPr fontId="3"/>
  </si>
  <si>
    <t>・ﾘﾓｰﾄによる追加は無として
・近接演技別撮素材OK分が多量である場合</t>
    <rPh sb="8" eb="10">
      <t>ツイカ</t>
    </rPh>
    <rPh sb="11" eb="12">
      <t>ナシ</t>
    </rPh>
    <rPh sb="23" eb="25">
      <t>ソザイ</t>
    </rPh>
    <rPh sb="27" eb="28">
      <t>ブン</t>
    </rPh>
    <rPh sb="29" eb="31">
      <t>タリョウ</t>
    </rPh>
    <rPh sb="34" eb="36">
      <t>バアイ</t>
    </rPh>
    <phoneticPr fontId="3"/>
  </si>
  <si>
    <t>min</t>
    <phoneticPr fontId="3"/>
  </si>
  <si>
    <t>・近接演技別撮素材OK分が多量である場合</t>
    <phoneticPr fontId="3"/>
  </si>
  <si>
    <t>・近接演技別撮素材が多量である場合</t>
    <phoneticPr fontId="3"/>
  </si>
  <si>
    <t>ARRI RAW→DPX  +10min</t>
    <phoneticPr fontId="3"/>
  </si>
  <si>
    <t>ARRI RAW→ProRes422HQ  +30min</t>
    <phoneticPr fontId="3"/>
  </si>
  <si>
    <t>ﾌｧｲﾙ</t>
    <phoneticPr fontId="3"/>
  </si>
  <si>
    <t>ﾘﾓｰﾄﾁｪｯｸ用ﾌｧｲﾙ書出し
ｵﾌﾗｲﾝ: 1ﾌｧｲﾙ(10ﾀｲﾌﾟ)×5回
ｸﾞﾚｰﾃﾞｨﾝｸﾞ: 1ﾌｧｲﾙ(10ﾃｲｸ)×3回
ｵﾝﾗｲﾝ: 1ﾌｧｲﾙ(3ﾀｲﾌﾟ)×3回
MA: 1ﾌｧｲﾙ(3ﾀｲﾌﾟ)×2回</t>
    <rPh sb="8" eb="9">
      <t>ヨウ</t>
    </rPh>
    <rPh sb="13" eb="15">
      <t>カキダ</t>
    </rPh>
    <rPh sb="39" eb="40">
      <t>カイ</t>
    </rPh>
    <phoneticPr fontId="3"/>
  </si>
  <si>
    <t>10
記
録
メ
デ
ィ
ア
費
／
変
換
費</t>
    <rPh sb="4" eb="5">
      <t>シル</t>
    </rPh>
    <rPh sb="6" eb="7">
      <t>ロク</t>
    </rPh>
    <rPh sb="20" eb="21">
      <t>ヘン</t>
    </rPh>
    <rPh sb="22" eb="23">
      <t>カン</t>
    </rPh>
    <rPh sb="24" eb="25">
      <t>ヒ</t>
    </rPh>
    <phoneticPr fontId="5"/>
  </si>
  <si>
    <t>DaVinci Resolve 1日</t>
    <rPh sb="17" eb="18">
      <t>ヒ</t>
    </rPh>
    <phoneticPr fontId="3"/>
  </si>
  <si>
    <t>※ 記載事例は想定される一例であり、企画時・制作事前での検討の目安として提示しています。全て回避するのは難しいですが、必ず「追加」になるものでもなく、減らすことはできます。</t>
    <rPh sb="7" eb="9">
      <t>ソウテイ</t>
    </rPh>
    <rPh sb="12" eb="14">
      <t>イチレイ</t>
    </rPh>
    <rPh sb="44" eb="45">
      <t>スベ</t>
    </rPh>
    <rPh sb="46" eb="48">
      <t>カイヒ</t>
    </rPh>
    <rPh sb="52" eb="53">
      <t>ムズカ</t>
    </rPh>
    <rPh sb="59" eb="60">
      <t>カナラ</t>
    </rPh>
    <rPh sb="75" eb="76">
      <t>ヘ</t>
    </rPh>
    <phoneticPr fontId="3"/>
  </si>
  <si>
    <r>
      <t>※ 「14」の記載事例は想定される一例です。</t>
    </r>
    <r>
      <rPr>
        <b/>
        <sz val="11"/>
        <color rgb="FFC00000"/>
        <rFont val="Meiryo UI"/>
        <family val="3"/>
        <charset val="128"/>
      </rPr>
      <t>リアル集合がある業務(撮影、ロケハン等)では、その人数・作業時間・場所の条件の難度に比例する額で必ず「追加」になるものです。</t>
    </r>
    <rPh sb="12" eb="14">
      <t>ソウテイ</t>
    </rPh>
    <rPh sb="17" eb="19">
      <t>イチレイ</t>
    </rPh>
    <rPh sb="25" eb="27">
      <t>シュウゴウ</t>
    </rPh>
    <rPh sb="30" eb="32">
      <t>ギョウム</t>
    </rPh>
    <rPh sb="33" eb="35">
      <t>サツエイ</t>
    </rPh>
    <rPh sb="40" eb="41">
      <t>ナド</t>
    </rPh>
    <rPh sb="47" eb="48">
      <t>ニン</t>
    </rPh>
    <rPh sb="48" eb="49">
      <t>スウ</t>
    </rPh>
    <rPh sb="50" eb="52">
      <t>サギョウ</t>
    </rPh>
    <rPh sb="52" eb="54">
      <t>ジカン</t>
    </rPh>
    <rPh sb="55" eb="57">
      <t>バショ</t>
    </rPh>
    <rPh sb="58" eb="60">
      <t>ジョウケン</t>
    </rPh>
    <rPh sb="61" eb="63">
      <t>ナンド</t>
    </rPh>
    <rPh sb="64" eb="66">
      <t>ヒレイ</t>
    </rPh>
    <rPh sb="68" eb="69">
      <t>ガク</t>
    </rPh>
    <rPh sb="70" eb="71">
      <t>カナラ</t>
    </rPh>
    <phoneticPr fontId="3"/>
  </si>
  <si>
    <t>※ 制作業務現場対応だけでなく、制作会社では社内の感染予防対策等諸対応を進めており、バックオフィス業務はますます増大しています。
※ 「間接費」を「プロダクション管理費」として料率を見直し「新プライス」を導入することは、この逼迫した状況において制作会社にとり必須となっています。</t>
    <rPh sb="2" eb="4">
      <t>セイサク</t>
    </rPh>
    <rPh sb="4" eb="6">
      <t>ギョウム</t>
    </rPh>
    <rPh sb="6" eb="8">
      <t>ゲンバ</t>
    </rPh>
    <rPh sb="8" eb="10">
      <t>タイオウ</t>
    </rPh>
    <rPh sb="22" eb="24">
      <t>シャナイ</t>
    </rPh>
    <rPh sb="25" eb="27">
      <t>カンセン</t>
    </rPh>
    <rPh sb="27" eb="29">
      <t>ヨボウ</t>
    </rPh>
    <rPh sb="29" eb="31">
      <t>タイサク</t>
    </rPh>
    <rPh sb="31" eb="32">
      <t>ナド</t>
    </rPh>
    <rPh sb="32" eb="33">
      <t>ショ</t>
    </rPh>
    <rPh sb="33" eb="35">
      <t>タイオウ</t>
    </rPh>
    <rPh sb="36" eb="37">
      <t>スス</t>
    </rPh>
    <rPh sb="49" eb="51">
      <t>ギョウム</t>
    </rPh>
    <rPh sb="56" eb="58">
      <t>ゾウダイ</t>
    </rPh>
    <rPh sb="68" eb="70">
      <t>カンセツ</t>
    </rPh>
    <rPh sb="70" eb="71">
      <t>ヒ</t>
    </rPh>
    <rPh sb="81" eb="84">
      <t>カンリヒ</t>
    </rPh>
    <rPh sb="88" eb="90">
      <t>リョウリツ</t>
    </rPh>
    <rPh sb="91" eb="93">
      <t>ミナオ</t>
    </rPh>
    <rPh sb="95" eb="96">
      <t>シン</t>
    </rPh>
    <rPh sb="102" eb="104">
      <t>ドウニュウ</t>
    </rPh>
    <rPh sb="116" eb="118">
      <t>ジョウキョウ</t>
    </rPh>
    <rPh sb="129" eb="131">
      <t>ヒッス</t>
    </rPh>
    <phoneticPr fontId="3"/>
  </si>
  <si>
    <t>ダブルスタンバイ分 直接費　計　(01～13、15)</t>
    <rPh sb="8" eb="9">
      <t>ブン</t>
    </rPh>
    <phoneticPr fontId="3"/>
  </si>
  <si>
    <r>
      <t>【感染予防関連費】</t>
    </r>
    <r>
      <rPr>
        <sz val="11"/>
        <color rgb="FF5353B1"/>
        <rFont val="Meiryo UI"/>
        <family val="3"/>
        <charset val="128"/>
      </rPr>
      <t>　</t>
    </r>
    <r>
      <rPr>
        <b/>
        <sz val="10"/>
        <color rgb="FF5353B1"/>
        <rFont val="Meiryo UI"/>
        <family val="3"/>
        <charset val="128"/>
      </rPr>
      <t>〈例1〉</t>
    </r>
    <r>
      <rPr>
        <sz val="10"/>
        <color rgb="FF5353B1"/>
        <rFont val="Meiryo UI"/>
        <family val="3"/>
        <charset val="128"/>
      </rPr>
      <t xml:space="preserve"> スタジオ(200坪)撮影／前日リハ(5h)×1日(30名)、撮影(12h)×1日(50名(タレント1名、サブキャスト2名、広告主1名、広告会社2名))</t>
    </r>
    <rPh sb="11" eb="12">
      <t>レイ</t>
    </rPh>
    <rPh sb="23" eb="24">
      <t>ツボ</t>
    </rPh>
    <rPh sb="25" eb="27">
      <t>サツエイ</t>
    </rPh>
    <rPh sb="28" eb="30">
      <t>ゼンジツ</t>
    </rPh>
    <rPh sb="38" eb="39">
      <t>ニチ</t>
    </rPh>
    <rPh sb="42" eb="43">
      <t>メイ</t>
    </rPh>
    <rPh sb="45" eb="47">
      <t>サツエイ</t>
    </rPh>
    <rPh sb="58" eb="59">
      <t>メイ</t>
    </rPh>
    <rPh sb="65" eb="66">
      <t>メイ</t>
    </rPh>
    <rPh sb="74" eb="75">
      <t>メイ</t>
    </rPh>
    <rPh sb="76" eb="79">
      <t>コウコクヌシ</t>
    </rPh>
    <rPh sb="80" eb="81">
      <t>メイ</t>
    </rPh>
    <rPh sb="82" eb="84">
      <t>コウコク</t>
    </rPh>
    <rPh sb="84" eb="86">
      <t>カイシャ</t>
    </rPh>
    <rPh sb="87" eb="88">
      <t>メイ</t>
    </rPh>
    <phoneticPr fontId="6"/>
  </si>
  <si>
    <r>
      <t>【感染予防関連費】</t>
    </r>
    <r>
      <rPr>
        <sz val="11"/>
        <color rgb="FF7C58AC"/>
        <rFont val="Meiryo UI"/>
        <family val="3"/>
        <charset val="128"/>
      </rPr>
      <t>　</t>
    </r>
    <r>
      <rPr>
        <b/>
        <sz val="10"/>
        <color rgb="FF7C58AC"/>
        <rFont val="Meiryo UI"/>
        <family val="3"/>
        <charset val="128"/>
      </rPr>
      <t>〈例2〉</t>
    </r>
    <r>
      <rPr>
        <sz val="10"/>
        <color rgb="FF7C58AC"/>
        <rFont val="Meiryo UI"/>
        <family val="3"/>
        <charset val="128"/>
      </rPr>
      <t xml:space="preserve"> スタジオ(100坪)撮影／撮影(8h)×1日(15名(キャスト2名、広告主1名、広告会社1名))</t>
    </r>
    <rPh sb="11" eb="12">
      <t>レイ</t>
    </rPh>
    <rPh sb="23" eb="24">
      <t>ツボ</t>
    </rPh>
    <rPh sb="25" eb="27">
      <t>サツエイ</t>
    </rPh>
    <rPh sb="28" eb="30">
      <t>サツエイ</t>
    </rPh>
    <rPh sb="40" eb="41">
      <t>メイ</t>
    </rPh>
    <rPh sb="47" eb="48">
      <t>メイ</t>
    </rPh>
    <rPh sb="49" eb="52">
      <t>コウコクヌシ</t>
    </rPh>
    <rPh sb="53" eb="54">
      <t>メイ</t>
    </rPh>
    <rPh sb="55" eb="57">
      <t>コウコク</t>
    </rPh>
    <rPh sb="57" eb="59">
      <t>カイシャ</t>
    </rPh>
    <rPh sb="60" eb="61">
      <t>メイ</t>
    </rPh>
    <phoneticPr fontId="6"/>
  </si>
  <si>
    <t>kw・h</t>
    <phoneticPr fontId="3"/>
  </si>
  <si>
    <t>・建込規模に対し広めのｽﾀｼﾞｵ使用の差額</t>
    <rPh sb="16" eb="18">
      <t>シヨウ</t>
    </rPh>
    <rPh sb="19" eb="21">
      <t>サガク</t>
    </rPh>
    <phoneticPr fontId="3"/>
  </si>
  <si>
    <t>人･h</t>
    <phoneticPr fontId="3"/>
  </si>
  <si>
    <t>日</t>
    <rPh sb="0" eb="1">
      <t>ニチ</t>
    </rPh>
    <phoneticPr fontId="3"/>
  </si>
  <si>
    <t>前日ﾘﾊ　ｽﾀｯﾌ待機場所</t>
    <rPh sb="9" eb="11">
      <t>タイキ</t>
    </rPh>
    <rPh sb="11" eb="13">
      <t>バショ</t>
    </rPh>
    <phoneticPr fontId="3"/>
  </si>
  <si>
    <t>前日ﾘﾊ　食費(夕食代支給) 30名×1食×1日</t>
    <rPh sb="5" eb="7">
      <t>ショクヒ</t>
    </rPh>
    <rPh sb="8" eb="10">
      <t>ユウショク</t>
    </rPh>
    <rPh sb="10" eb="11">
      <t>ダイ</t>
    </rPh>
    <rPh sb="11" eb="13">
      <t>シキュウ</t>
    </rPh>
    <phoneticPr fontId="3"/>
  </si>
  <si>
    <t>・機材車、制作車は定員を減らし乗車(数人は電車集合)</t>
    <rPh sb="1" eb="3">
      <t>キザイ</t>
    </rPh>
    <rPh sb="3" eb="4">
      <t>シャ</t>
    </rPh>
    <rPh sb="5" eb="7">
      <t>セイサク</t>
    </rPh>
    <rPh sb="7" eb="8">
      <t>シャ</t>
    </rPh>
    <rPh sb="9" eb="11">
      <t>テイイン</t>
    </rPh>
    <rPh sb="12" eb="13">
      <t>ヘ</t>
    </rPh>
    <rPh sb="15" eb="17">
      <t>ジョウシャ</t>
    </rPh>
    <rPh sb="18" eb="20">
      <t>スウニン</t>
    </rPh>
    <rPh sb="21" eb="23">
      <t>デンシャ</t>
    </rPh>
    <rPh sb="23" eb="25">
      <t>シュウゴウ</t>
    </rPh>
    <phoneticPr fontId="3"/>
  </si>
  <si>
    <t>前日ﾘﾊ　2名×3h</t>
    <rPh sb="6" eb="7">
      <t>メイ</t>
    </rPh>
    <phoneticPr fontId="3"/>
  </si>
  <si>
    <t>前日ﾘﾊ　40kw×5ｈ</t>
    <phoneticPr fontId="3"/>
  </si>
  <si>
    <t>200坪　前日ﾘﾊ　3h追加(夜)</t>
    <rPh sb="3" eb="4">
      <t>ツボ</t>
    </rPh>
    <rPh sb="5" eb="7">
      <t>ゼンジツ</t>
    </rPh>
    <rPh sb="12" eb="14">
      <t>ツイカ</t>
    </rPh>
    <rPh sb="15" eb="16">
      <t>ヨル</t>
    </rPh>
    <phoneticPr fontId="3"/>
  </si>
  <si>
    <t>200坪　撮影　6h追加(朝&amp;夜)</t>
    <rPh sb="3" eb="4">
      <t>ツボ</t>
    </rPh>
    <rPh sb="5" eb="7">
      <t>サツエイ</t>
    </rPh>
    <rPh sb="10" eb="12">
      <t>ツイカ</t>
    </rPh>
    <rPh sb="13" eb="14">
      <t>アサ</t>
    </rPh>
    <phoneticPr fontId="3"/>
  </si>
  <si>
    <t>・ｽﾀｯﾌ入替、換気、消毒、分在設営の為の時間追加
・ﾓｰｼｮﾝｺﾝﾄﾛｰﾙ設置・ﾃｽﾄ、ﾊﾟｰﾃｨｼｮﾝ越しﾗｲﾃｨﾝｸﾞ調整</t>
    <rPh sb="5" eb="7">
      <t>イレカエ</t>
    </rPh>
    <rPh sb="8" eb="10">
      <t>カンキ</t>
    </rPh>
    <rPh sb="11" eb="13">
      <t>ショウドク</t>
    </rPh>
    <rPh sb="14" eb="15">
      <t>ブン</t>
    </rPh>
    <rPh sb="15" eb="16">
      <t>ザイ</t>
    </rPh>
    <rPh sb="16" eb="18">
      <t>セツエイ</t>
    </rPh>
    <rPh sb="21" eb="23">
      <t>ジカン</t>
    </rPh>
    <rPh sb="23" eb="25">
      <t>ツイカ</t>
    </rPh>
    <rPh sb="38" eb="40">
      <t>セッチ</t>
    </rPh>
    <rPh sb="53" eb="54">
      <t>ゴ</t>
    </rPh>
    <rPh sb="62" eb="64">
      <t>チョウセイ</t>
    </rPh>
    <phoneticPr fontId="3"/>
  </si>
  <si>
    <t>160坪　1日</t>
    <rPh sb="6" eb="7">
      <t>ニチ</t>
    </rPh>
    <phoneticPr fontId="3"/>
  </si>
  <si>
    <t>・ｽﾀｯﾌ入替、換気、消毒、分在設営の為の時間追加
・ﾓｰｼｮﾝｺﾝﾄﾛｰﾙ撮影、人物間ﾊﾟｰﾃｨｼｮﾝ撮影、人物別撮</t>
    <rPh sb="5" eb="7">
      <t>イレカエ</t>
    </rPh>
    <rPh sb="8" eb="10">
      <t>カンキ</t>
    </rPh>
    <rPh sb="11" eb="13">
      <t>ショウドク</t>
    </rPh>
    <rPh sb="14" eb="15">
      <t>ブン</t>
    </rPh>
    <rPh sb="15" eb="16">
      <t>ザイ</t>
    </rPh>
    <rPh sb="16" eb="18">
      <t>セツエイ</t>
    </rPh>
    <rPh sb="21" eb="23">
      <t>ジカン</t>
    </rPh>
    <rPh sb="23" eb="25">
      <t>ツイカ</t>
    </rPh>
    <rPh sb="38" eb="40">
      <t>サツエイ</t>
    </rPh>
    <rPh sb="41" eb="43">
      <t>ジンブツ</t>
    </rPh>
    <rPh sb="43" eb="44">
      <t>カン</t>
    </rPh>
    <rPh sb="55" eb="57">
      <t>ジンブツ</t>
    </rPh>
    <rPh sb="57" eb="58">
      <t>ベツ</t>
    </rPh>
    <rPh sb="58" eb="59">
      <t>ド</t>
    </rPh>
    <phoneticPr fontId="3"/>
  </si>
  <si>
    <t>160坪　6h追加(朝&amp;夜)</t>
    <rPh sb="3" eb="4">
      <t>ツボ</t>
    </rPh>
    <rPh sb="7" eb="9">
      <t>ツイカ</t>
    </rPh>
    <rPh sb="10" eb="11">
      <t>アサ</t>
    </rPh>
    <phoneticPr fontId="3"/>
  </si>
  <si>
    <t>・入替時のｽﾀｯﾌ待機ｽﾍﾟｰｽ</t>
    <rPh sb="1" eb="3">
      <t>イレカエ</t>
    </rPh>
    <rPh sb="3" eb="4">
      <t>ジ</t>
    </rPh>
    <rPh sb="9" eb="11">
      <t>タイキ</t>
    </rPh>
    <phoneticPr fontId="3"/>
  </si>
  <si>
    <t>2箱×1日</t>
    <rPh sb="1" eb="2">
      <t>ハコ</t>
    </rPh>
    <rPh sb="4" eb="5">
      <t>ニチ</t>
    </rPh>
    <phoneticPr fontId="3"/>
  </si>
  <si>
    <t>・出演関係者・sty衣装部屋、ｸﾗｲｱﾝﾄｽﾍﾟｰｽ等に使用</t>
    <rPh sb="1" eb="3">
      <t>シュツエン</t>
    </rPh>
    <rPh sb="3" eb="6">
      <t>カンケイシャ</t>
    </rPh>
    <rPh sb="10" eb="12">
      <t>イショウ</t>
    </rPh>
    <rPh sb="12" eb="14">
      <t>ヘヤ</t>
    </rPh>
    <rPh sb="26" eb="27">
      <t>ナド</t>
    </rPh>
    <rPh sb="28" eb="30">
      <t>シヨウ</t>
    </rPh>
    <phoneticPr fontId="3"/>
  </si>
  <si>
    <t>・ｸﾗｲｱﾝﾄｽﾍﾟｰｽや入替時のｽﾀｯﾌ待機ｽﾍﾟｰｽ等に使用</t>
    <rPh sb="13" eb="15">
      <t>イレカエ</t>
    </rPh>
    <rPh sb="15" eb="16">
      <t>ジ</t>
    </rPh>
    <rPh sb="21" eb="23">
      <t>タイキ</t>
    </rPh>
    <rPh sb="28" eb="29">
      <t>ナド</t>
    </rPh>
    <rPh sb="30" eb="32">
      <t>シヨウ</t>
    </rPh>
    <phoneticPr fontId="3"/>
  </si>
  <si>
    <t>・入替時のｽﾀｯﾌ待機ｽﾍﾟｰｽ、食事ｽﾍﾟｰｽ等に使用</t>
    <rPh sb="1" eb="3">
      <t>イレカエ</t>
    </rPh>
    <rPh sb="3" eb="4">
      <t>ジ</t>
    </rPh>
    <rPh sb="9" eb="11">
      <t>タイキ</t>
    </rPh>
    <rPh sb="17" eb="19">
      <t>ショクジ</t>
    </rPh>
    <rPh sb="24" eb="25">
      <t>ナド</t>
    </rPh>
    <rPh sb="26" eb="28">
      <t>シヨウ</t>
    </rPh>
    <phoneticPr fontId="3"/>
  </si>
  <si>
    <t>撮影時　出演者回り　+2室×1日</t>
    <rPh sb="0" eb="2">
      <t>サツエイ</t>
    </rPh>
    <rPh sb="2" eb="3">
      <t>ジ</t>
    </rPh>
    <rPh sb="4" eb="7">
      <t>シュツエンシャ</t>
    </rPh>
    <rPh sb="7" eb="8">
      <t>マワ</t>
    </rPh>
    <rPh sb="12" eb="13">
      <t>シツ</t>
    </rPh>
    <phoneticPr fontId="3"/>
  </si>
  <si>
    <t>撮影時　ｸﾗｲｱﾝﾄｽﾍﾟｰｽ　1室×1日</t>
    <rPh sb="0" eb="2">
      <t>サツエイ</t>
    </rPh>
    <rPh sb="2" eb="3">
      <t>ジ</t>
    </rPh>
    <phoneticPr fontId="3"/>
  </si>
  <si>
    <t>室・日</t>
    <rPh sb="0" eb="1">
      <t>シツ</t>
    </rPh>
    <rPh sb="2" eb="3">
      <t>ニチ</t>
    </rPh>
    <phoneticPr fontId="3"/>
  </si>
  <si>
    <t>撮影　食費(夕食代支給) 50名×1食×1日</t>
    <rPh sb="0" eb="2">
      <t>サツエイ</t>
    </rPh>
    <rPh sb="3" eb="5">
      <t>ショクヒ</t>
    </rPh>
    <rPh sb="6" eb="8">
      <t>ユウショク</t>
    </rPh>
    <rPh sb="8" eb="9">
      <t>ダイ</t>
    </rPh>
    <rPh sb="9" eb="11">
      <t>シキュウ</t>
    </rPh>
    <phoneticPr fontId="3"/>
  </si>
  <si>
    <t>建込2日、前日ﾘﾊ1日(ｽﾀｼﾞｵ規模 +50坪)</t>
    <rPh sb="17" eb="19">
      <t>キボ</t>
    </rPh>
    <rPh sb="23" eb="24">
      <t>ツボ</t>
    </rPh>
    <phoneticPr fontId="3"/>
  </si>
  <si>
    <t>前日ﾘﾊ　ｽﾀｯﾌ待機場所</t>
    <phoneticPr fontId="3"/>
  </si>
  <si>
    <t>撮影1日(ｽﾀｼﾞｵ規模 +50坪)</t>
    <rPh sb="0" eb="2">
      <t>サツエイ</t>
    </rPh>
    <rPh sb="10" eb="12">
      <t>キボ</t>
    </rPh>
    <rPh sb="16" eb="17">
      <t>ツボ</t>
    </rPh>
    <phoneticPr fontId="3"/>
  </si>
  <si>
    <t>200坪　建込2日、前日ﾘﾊ1日</t>
    <rPh sb="3" eb="4">
      <t>ツボ</t>
    </rPh>
    <phoneticPr fontId="3"/>
  </si>
  <si>
    <t>200坪　撮影1日</t>
    <rPh sb="3" eb="4">
      <t>ツボ</t>
    </rPh>
    <rPh sb="5" eb="7">
      <t>サツエイ</t>
    </rPh>
    <phoneticPr fontId="3"/>
  </si>
  <si>
    <t>160坪　1日</t>
    <phoneticPr fontId="3"/>
  </si>
  <si>
    <t>・従来より広めのﾛｹ地ﾚﾝﾀﾙの差額</t>
    <rPh sb="1" eb="3">
      <t>ジュウライ</t>
    </rPh>
    <rPh sb="5" eb="6">
      <t>ヒロ</t>
    </rPh>
    <rPh sb="10" eb="11">
      <t>チ</t>
    </rPh>
    <rPh sb="16" eb="18">
      <t>サガク</t>
    </rPh>
    <phoneticPr fontId="3"/>
  </si>
  <si>
    <t>準備+2日</t>
    <phoneticPr fontId="3"/>
  </si>
  <si>
    <t>準備2日、撮影1日(ﾛｹｰｼｮﾝ規模…従来より広め)</t>
    <rPh sb="0" eb="2">
      <t>ジュンビ</t>
    </rPh>
    <rPh sb="3" eb="4">
      <t>ニチ</t>
    </rPh>
    <rPh sb="5" eb="7">
      <t>サツエイ</t>
    </rPh>
    <rPh sb="16" eb="18">
      <t>キボ</t>
    </rPh>
    <rPh sb="19" eb="21">
      <t>ジュウライ</t>
    </rPh>
    <rPh sb="23" eb="24">
      <t>ヒロ</t>
    </rPh>
    <phoneticPr fontId="3"/>
  </si>
  <si>
    <t>・消毒、周囲目隠し設営等の為日数追加</t>
    <rPh sb="1" eb="3">
      <t>ショウドク</t>
    </rPh>
    <rPh sb="4" eb="6">
      <t>シュウイ</t>
    </rPh>
    <rPh sb="6" eb="8">
      <t>メカク</t>
    </rPh>
    <rPh sb="9" eb="12">
      <t>セツエイナド</t>
    </rPh>
    <rPh sb="13" eb="14">
      <t>タメ</t>
    </rPh>
    <rPh sb="14" eb="16">
      <t>ニッスウ</t>
    </rPh>
    <rPh sb="16" eb="18">
      <t>ツイカ</t>
    </rPh>
    <phoneticPr fontId="3"/>
  </si>
  <si>
    <t>航空運賃</t>
    <phoneticPr fontId="3"/>
  </si>
  <si>
    <t>衛生管理部(ﾒﾃﾞｨｯｸ部)+2名分</t>
    <rPh sb="0" eb="2">
      <t>エイセイ</t>
    </rPh>
    <rPh sb="2" eb="4">
      <t>カンリ</t>
    </rPh>
    <rPh sb="4" eb="5">
      <t>ブ</t>
    </rPh>
    <rPh sb="12" eb="13">
      <t>ブ</t>
    </rPh>
    <rPh sb="16" eb="17">
      <t>メイ</t>
    </rPh>
    <rPh sb="17" eb="18">
      <t>ブン</t>
    </rPh>
    <phoneticPr fontId="3"/>
  </si>
  <si>
    <t>ｺｰﾃﾞｨﾈｰﾀｰ参加　1名× +2日(準備)</t>
    <rPh sb="9" eb="11">
      <t>サンカ</t>
    </rPh>
    <rPh sb="20" eb="22">
      <t>ジュンビ</t>
    </rPh>
    <phoneticPr fontId="3"/>
  </si>
  <si>
    <t>・感染対策業務実施のため</t>
    <rPh sb="1" eb="3">
      <t>カンセン</t>
    </rPh>
    <rPh sb="3" eb="5">
      <t>タイサク</t>
    </rPh>
    <rPh sb="5" eb="7">
      <t>ギョウム</t>
    </rPh>
    <rPh sb="7" eb="9">
      <t>ジッシ</t>
    </rPh>
    <phoneticPr fontId="3"/>
  </si>
  <si>
    <t>ﾛｹ地設営</t>
    <rPh sb="2" eb="3">
      <t>チ</t>
    </rPh>
    <rPh sb="3" eb="5">
      <t>セツエイ</t>
    </rPh>
    <phoneticPr fontId="3"/>
  </si>
  <si>
    <t>ﾛｹ地周囲目隠し設営</t>
    <rPh sb="3" eb="5">
      <t>シュウイ</t>
    </rPh>
    <rPh sb="5" eb="7">
      <t>メカク</t>
    </rPh>
    <rPh sb="8" eb="10">
      <t>セツエイ</t>
    </rPh>
    <phoneticPr fontId="3"/>
  </si>
  <si>
    <t>・撮影のｼｰｸﾚｯﾄ実施のため</t>
    <rPh sb="1" eb="3">
      <t>サツエイ</t>
    </rPh>
    <rPh sb="10" eb="12">
      <t>ジッシ</t>
    </rPh>
    <phoneticPr fontId="3"/>
  </si>
  <si>
    <t>食事　+2名×4食</t>
    <rPh sb="0" eb="2">
      <t>ショクジ</t>
    </rPh>
    <rPh sb="5" eb="6">
      <t>メイ</t>
    </rPh>
    <rPh sb="8" eb="9">
      <t>ショク</t>
    </rPh>
    <phoneticPr fontId="3"/>
  </si>
  <si>
    <t>+3名分</t>
    <rPh sb="2" eb="3">
      <t>メイ</t>
    </rPh>
    <rPh sb="3" eb="4">
      <t>ブン</t>
    </rPh>
    <phoneticPr fontId="3"/>
  </si>
  <si>
    <t>+2名分</t>
    <rPh sb="2" eb="3">
      <t>メイ</t>
    </rPh>
    <rPh sb="3" eb="4">
      <t>ブン</t>
    </rPh>
    <phoneticPr fontId="3"/>
  </si>
  <si>
    <t>・感染対策のための乗車定員制限による車両台数追加</t>
    <rPh sb="1" eb="3">
      <t>カンセン</t>
    </rPh>
    <rPh sb="3" eb="5">
      <t>タイサク</t>
    </rPh>
    <rPh sb="9" eb="11">
      <t>ジョウシャ</t>
    </rPh>
    <rPh sb="11" eb="13">
      <t>テイイン</t>
    </rPh>
    <rPh sb="13" eb="15">
      <t>セイゲン</t>
    </rPh>
    <rPh sb="18" eb="20">
      <t>シャリョウ</t>
    </rPh>
    <rPh sb="20" eb="22">
      <t>ダイスウ</t>
    </rPh>
    <rPh sb="22" eb="24">
      <t>ツイカ</t>
    </rPh>
    <phoneticPr fontId="3"/>
  </si>
  <si>
    <t>ﾜｺﾞﾝ　+3台×2日/7h以内</t>
    <rPh sb="7" eb="8">
      <t>ダイ</t>
    </rPh>
    <rPh sb="10" eb="11">
      <t>ニチ</t>
    </rPh>
    <phoneticPr fontId="3"/>
  </si>
  <si>
    <t>ﾏｲｸﾛﾊﾞｽ　+2台×1日/7h以内</t>
    <phoneticPr fontId="3"/>
  </si>
  <si>
    <t>・ｼｽﾞﾙｶｯﾄ(飲みｶｯﾄ等)準備+1.5</t>
    <rPh sb="9" eb="10">
      <t>ノ</t>
    </rPh>
    <rPh sb="14" eb="15">
      <t>ナド</t>
    </rPh>
    <rPh sb="16" eb="18">
      <t>ジュンビ</t>
    </rPh>
    <phoneticPr fontId="3"/>
  </si>
  <si>
    <t>※追加となる要素がないか検討してください</t>
    <rPh sb="1" eb="3">
      <t>ツイカ</t>
    </rPh>
    <rPh sb="6" eb="8">
      <t>ヨウソ</t>
    </rPh>
    <rPh sb="12" eb="14">
      <t>ケントウ</t>
    </rPh>
    <phoneticPr fontId="3"/>
  </si>
  <si>
    <t>出演費</t>
    <phoneticPr fontId="3"/>
  </si>
  <si>
    <t>※感染予防関連費のみを計上</t>
    <rPh sb="11" eb="13">
      <t>ケイジョウ</t>
    </rPh>
    <phoneticPr fontId="3"/>
  </si>
  <si>
    <t>14 その他制作費</t>
    <phoneticPr fontId="46"/>
  </si>
  <si>
    <t>ｶﾃｺﾞﾘｰ</t>
    <phoneticPr fontId="46"/>
  </si>
  <si>
    <t>費目</t>
    <rPh sb="0" eb="2">
      <t>ヒモク</t>
    </rPh>
    <phoneticPr fontId="46"/>
  </si>
  <si>
    <t>備考/説明</t>
    <rPh sb="0" eb="2">
      <t>ビコウ</t>
    </rPh>
    <rPh sb="3" eb="5">
      <t>セツメイ</t>
    </rPh>
    <phoneticPr fontId="46"/>
  </si>
  <si>
    <t>旧ﾌﾟﾗｲｽ</t>
    <rPh sb="0" eb="1">
      <t>キュウ</t>
    </rPh>
    <phoneticPr fontId="46"/>
  </si>
  <si>
    <t>→</t>
    <phoneticPr fontId="46"/>
  </si>
  <si>
    <t>新ﾌﾟﾗｲｽ</t>
    <rPh sb="0" eb="1">
      <t>シン</t>
    </rPh>
    <phoneticPr fontId="46"/>
  </si>
  <si>
    <t>◎ 感染予防関連費</t>
    <rPh sb="2" eb="4">
      <t>カンセン</t>
    </rPh>
    <rPh sb="4" eb="6">
      <t>ヨボウ</t>
    </rPh>
    <rPh sb="6" eb="8">
      <t>カンレン</t>
    </rPh>
    <phoneticPr fontId="46"/>
  </si>
  <si>
    <t>　○ 感染予防関連人件費
　     「衛生管理部(ﾒﾃﾞｨｯｸ部)」を構成するｽﾀｯﾌの人件費。 「医療従事者ｽﾀｯﾌ」の「ﾒﾃﾞｨｯｸ」、「制作会社ｽﾀｯﾌ」の「ｾｲﾌﾃｨｵﾌｨｻｰ」「衛生管理PA」に大別される。
　  　 ※「衛生管理部(ﾒﾃﾞｨｯｸ部)」：「ﾒﾃﾞｨｯｸ」と「ｾｲﾌﾃｨｵﾌｨｻｰ」は連繋し(または単独で)、「衛生管理PA」をｱｼｽﾀﾝﾄにして、撮影等の現場で部署担当業務を遂行する。</t>
    <rPh sb="20" eb="25">
      <t>エイセイカンリブ</t>
    </rPh>
    <rPh sb="32" eb="33">
      <t>ブ</t>
    </rPh>
    <rPh sb="36" eb="38">
      <t>コウセイ</t>
    </rPh>
    <rPh sb="45" eb="48">
      <t>ジンケンヒ</t>
    </rPh>
    <rPh sb="51" eb="53">
      <t>イリョウ</t>
    </rPh>
    <rPh sb="53" eb="56">
      <t>ジュウジシャ</t>
    </rPh>
    <rPh sb="72" eb="74">
      <t>セイサク</t>
    </rPh>
    <rPh sb="74" eb="76">
      <t>カイシャ</t>
    </rPh>
    <rPh sb="95" eb="97">
      <t>エイセイ</t>
    </rPh>
    <rPh sb="97" eb="99">
      <t>カンリ</t>
    </rPh>
    <rPh sb="103" eb="105">
      <t>タイベツ</t>
    </rPh>
    <rPh sb="162" eb="164">
      <t>タンドク</t>
    </rPh>
    <rPh sb="193" eb="195">
      <t>ブショ</t>
    </rPh>
    <rPh sb="195" eb="197">
      <t>タントウ</t>
    </rPh>
    <phoneticPr fontId="46"/>
  </si>
  <si>
    <r>
      <rPr>
        <b/>
        <sz val="8"/>
        <rFont val="ＭＳ Ｐゴシック"/>
        <family val="3"/>
        <charset val="128"/>
        <scheme val="minor"/>
      </rPr>
      <t>　　 「ﾒﾃﾞｨｯｸ」とは</t>
    </r>
    <r>
      <rPr>
        <sz val="8"/>
        <rFont val="ＭＳ Ｐゴシック"/>
        <family val="3"/>
        <charset val="128"/>
        <scheme val="minor"/>
      </rPr>
      <t xml:space="preserve">
　  　  ※ 看護師などの資格を持つ医療従事者ｽﾀｯﾌ。専門の知見をもって必要に応じ企画段階から制作業務の設計に参画し、撮影等の現場に参加する。
　  　  　　ﾒﾃﾞｨｯｸは現場参加者の参加可否について医療面から判断し、ﾌﾟﾛﾃﾞｭｰｻｰは案件全体の責任者としてこの医療判断を尊重し(場合により社の判断も
             仰いで)実施する。
　  　  ※ ﾒﾃﾞｨｯｸが担う主な業務は次の通り。
　　　　　「感染予防策提案・監修・現場指導」「検温・体調確認の実施→医療面からの参加可否判断」「体調不良者が発生した場合の応急対応・病院手配」
　　　　　「ﾒﾃﾞｨｯｸｹﾞｰﾄの現場設置・運営」「救急ｷｯﾄ、感染予防ｷｯﾄ、注意喚起ﾎﾟｽﾀｰなどの手配、現場配備」「ｽﾀｯﾌへの3密回避の継続的指導」
　　　　　「現場消毒の作業事前・作業中の継続的実施」「飲みｶｯﾄ・食べｶｯﾄ等特別対応がある場合の実施指導」</t>
    </r>
    <rPh sb="22" eb="25">
      <t>カンゴシ</t>
    </rPh>
    <rPh sb="28" eb="30">
      <t>シカク</t>
    </rPh>
    <rPh sb="31" eb="32">
      <t>モ</t>
    </rPh>
    <rPh sb="33" eb="35">
      <t>イリョウ</t>
    </rPh>
    <rPh sb="35" eb="38">
      <t>ジュウジシャ</t>
    </rPh>
    <rPh sb="43" eb="45">
      <t>センモン</t>
    </rPh>
    <rPh sb="46" eb="48">
      <t>チケン</t>
    </rPh>
    <rPh sb="57" eb="59">
      <t>キカク</t>
    </rPh>
    <rPh sb="59" eb="61">
      <t>ダンカイ</t>
    </rPh>
    <rPh sb="75" eb="77">
      <t>サツエイ</t>
    </rPh>
    <rPh sb="77" eb="78">
      <t>ナド</t>
    </rPh>
    <rPh sb="79" eb="81">
      <t>ゲンバ</t>
    </rPh>
    <rPh sb="82" eb="84">
      <t>サンカ</t>
    </rPh>
    <rPh sb="103" eb="105">
      <t>ゲンバ</t>
    </rPh>
    <rPh sb="105" eb="107">
      <t>サンカ</t>
    </rPh>
    <rPh sb="107" eb="108">
      <t>シャ</t>
    </rPh>
    <rPh sb="109" eb="111">
      <t>サンカ</t>
    </rPh>
    <rPh sb="111" eb="113">
      <t>カヒ</t>
    </rPh>
    <rPh sb="117" eb="119">
      <t>イリョウ</t>
    </rPh>
    <rPh sb="119" eb="120">
      <t>メン</t>
    </rPh>
    <rPh sb="122" eb="124">
      <t>ハンダン</t>
    </rPh>
    <rPh sb="136" eb="138">
      <t>アンケン</t>
    </rPh>
    <rPh sb="138" eb="140">
      <t>ゼンタイ</t>
    </rPh>
    <rPh sb="141" eb="144">
      <t>セキニンシャ</t>
    </rPh>
    <rPh sb="149" eb="151">
      <t>イリョウ</t>
    </rPh>
    <rPh sb="151" eb="153">
      <t>ハンダン</t>
    </rPh>
    <rPh sb="154" eb="156">
      <t>ソンチョウ</t>
    </rPh>
    <rPh sb="158" eb="160">
      <t>バアイ</t>
    </rPh>
    <rPh sb="163" eb="164">
      <t>シャ</t>
    </rPh>
    <rPh sb="165" eb="167">
      <t>ハンダン</t>
    </rPh>
    <rPh sb="182" eb="183">
      <t>アオ</t>
    </rPh>
    <rPh sb="186" eb="188">
      <t>ジッシ</t>
    </rPh>
    <rPh sb="207" eb="208">
      <t>ニナ</t>
    </rPh>
    <rPh sb="209" eb="210">
      <t>オモ</t>
    </rPh>
    <rPh sb="211" eb="213">
      <t>ギョウム</t>
    </rPh>
    <rPh sb="214" eb="215">
      <t>ツギ</t>
    </rPh>
    <rPh sb="216" eb="217">
      <t>トオ</t>
    </rPh>
    <rPh sb="422" eb="424">
      <t>シドウ</t>
    </rPh>
    <phoneticPr fontId="46"/>
  </si>
  <si>
    <t>　　● ﾒﾃﾞｨｯｸ人件費　  ※ ﾒﾃﾞｨｯｸが撮影前日ﾘﾊ、ﾛｹﾊﾝ等に参加する場合にかかる人件費</t>
    <rPh sb="10" eb="13">
      <t>ジンケンヒ</t>
    </rPh>
    <rPh sb="26" eb="27">
      <t>ヤ</t>
    </rPh>
    <rPh sb="27" eb="29">
      <t>ゼンジツ</t>
    </rPh>
    <rPh sb="36" eb="37">
      <t>ニ</t>
    </rPh>
    <rPh sb="38" eb="40">
      <t>スル</t>
    </rPh>
    <rPh sb="40" eb="43">
      <t>バアイニ</t>
    </rPh>
    <rPh sb="43" eb="45">
      <t>カカ</t>
    </rPh>
    <rPh sb="47" eb="49">
      <t>ジンケン</t>
    </rPh>
    <rPh sb="49" eb="50">
      <t>ヒ</t>
    </rPh>
    <phoneticPr fontId="46"/>
  </si>
  <si>
    <t>ﾒﾃﾞｨｯｸ(看護師)</t>
    <rPh sb="7" eb="10">
      <t>カンゴシ</t>
    </rPh>
    <phoneticPr fontId="46"/>
  </si>
  <si>
    <t>・1hあたり</t>
    <phoneticPr fontId="46"/>
  </si>
  <si>
    <t>NEW</t>
    <phoneticPr fontId="46"/>
  </si>
  <si>
    <t>ﾁｰﾌﾒﾃﾞｨｯｸ</t>
    <phoneticPr fontId="46"/>
  </si>
  <si>
    <t>・日当(10h迄)</t>
    <rPh sb="1" eb="3">
      <t>ニットウ</t>
    </rPh>
    <rPh sb="7" eb="8">
      <t>マデ</t>
    </rPh>
    <phoneticPr fontId="46"/>
  </si>
  <si>
    <t>ﾁｰﾌﾒﾃﾞｨｯｸ(ｵｰﾊﾞｰﾀｲﾑ)</t>
    <phoneticPr fontId="46"/>
  </si>
  <si>
    <t>ｱｼｽﾀﾝﾄﾒﾃﾞｨｯｸ</t>
    <phoneticPr fontId="46"/>
  </si>
  <si>
    <t>ｱｼｽﾀﾝﾄﾒﾃﾞｨｯｸ(ｵｰﾊﾞｰﾀｲﾑ)</t>
    <phoneticPr fontId="46"/>
  </si>
  <si>
    <t>　　● ﾒﾃﾞｨｯｸｱﾄﾞﾊﾞｲｽ費
　  　  ※ ﾒﾃﾞｨｯｸや医師から、「事前の撮影等制作業務実施段取り・感染予防策」「撮影等現場での判断」について、ﾘﾓｰﾄ等でｱﾄﾞﾊﾞｲｽを受ける場合に発生する費用。</t>
    <rPh sb="17" eb="18">
      <t>ヒ</t>
    </rPh>
    <rPh sb="40" eb="42">
      <t>ジゼン</t>
    </rPh>
    <rPh sb="43" eb="46">
      <t>サツエイナド</t>
    </rPh>
    <rPh sb="46" eb="48">
      <t>セイサク</t>
    </rPh>
    <rPh sb="48" eb="50">
      <t>ギョウム</t>
    </rPh>
    <rPh sb="50" eb="52">
      <t>ジッシ</t>
    </rPh>
    <rPh sb="52" eb="54">
      <t>ダンド</t>
    </rPh>
    <rPh sb="56" eb="58">
      <t>カンセン</t>
    </rPh>
    <rPh sb="58" eb="60">
      <t>ヨボウ</t>
    </rPh>
    <rPh sb="60" eb="61">
      <t>サク</t>
    </rPh>
    <rPh sb="63" eb="66">
      <t>サツエイナド</t>
    </rPh>
    <rPh sb="66" eb="68">
      <t>ゲンバ</t>
    </rPh>
    <rPh sb="70" eb="72">
      <t>ハンダン</t>
    </rPh>
    <rPh sb="82" eb="83">
      <t>ナド</t>
    </rPh>
    <rPh sb="92" eb="93">
      <t>ウ</t>
    </rPh>
    <rPh sb="95" eb="97">
      <t>バアイ</t>
    </rPh>
    <rPh sb="98" eb="100">
      <t>ハッセイ</t>
    </rPh>
    <rPh sb="102" eb="104">
      <t>ヒヨウ</t>
    </rPh>
    <phoneticPr fontId="46"/>
  </si>
  <si>
    <t>ﾒﾃﾞｨｯｸｱﾄﾞﾊﾞｲｽ費</t>
    <phoneticPr fontId="46"/>
  </si>
  <si>
    <t>・1案件につき
(重要度、内容による)</t>
    <rPh sb="2" eb="4">
      <t>アンケン</t>
    </rPh>
    <phoneticPr fontId="46"/>
  </si>
  <si>
    <t>ﾒﾃﾞｨｯｸが対応</t>
    <rPh sb="7" eb="9">
      <t>タイオウ</t>
    </rPh>
    <phoneticPr fontId="46"/>
  </si>
  <si>
    <t>医師等専門家が対応</t>
    <rPh sb="0" eb="3">
      <t>イシナド</t>
    </rPh>
    <rPh sb="3" eb="6">
      <t>センモンカ</t>
    </rPh>
    <rPh sb="7" eb="9">
      <t>タイオウ</t>
    </rPh>
    <phoneticPr fontId="46"/>
  </si>
  <si>
    <r>
      <t>　　● ｾｲﾌﾃｨｵﾌｨｻｰ(制作会社の感染予防管理担当者)
　  　  ※ ﾒﾃﾞｨｯｸと同程度に「感染予防管理業務」を実施できる制作会社ｽﾀｯﾌが、「感染予防管理担当者」の立場で撮影等の現場に参加する場合の人件費。
　  　  ※ ﾒﾃﾞｨｯｸと連繋し</t>
    </r>
    <r>
      <rPr>
        <sz val="7"/>
        <rFont val="ＭＳ Ｐゴシック"/>
        <family val="3"/>
        <charset val="128"/>
        <scheme val="minor"/>
      </rPr>
      <t>（またはﾒﾃﾞｨｯｸが不在の現場でも</t>
    </r>
    <r>
      <rPr>
        <sz val="8"/>
        <rFont val="ＭＳ Ｐゴシック"/>
        <family val="3"/>
        <charset val="128"/>
        <scheme val="minor"/>
      </rPr>
      <t>)「衛生管理PA」をｱｼｽﾀﾝﾄにして「衛生管理部(ﾒﾃﾞｨｯｸ部)」を形成し「問診」等を除きﾒﾃﾞｨｯｸと同様の業務を担う。
　  　  ※ とくにｽﾀｯﾌへの「医療面からの参加可否判断(ﾘﾓｰﾄの場合もある)」をﾒﾃﾞｨｯｸから受けた際は、安全を第一として判断を尊重し、この判断を現場の
　　　　　 責任者であるﾌﾟﾛﾃﾞｭｰｻｰに進言・勧告する役割を担う。</t>
    </r>
    <rPh sb="15" eb="17">
      <t>セイサク</t>
    </rPh>
    <rPh sb="17" eb="19">
      <t>カイシャ</t>
    </rPh>
    <rPh sb="57" eb="59">
      <t>ギョウム</t>
    </rPh>
    <rPh sb="66" eb="68">
      <t>セイサク</t>
    </rPh>
    <rPh sb="68" eb="70">
      <t>カイシャ</t>
    </rPh>
    <rPh sb="102" eb="104">
      <t>バアイ</t>
    </rPh>
    <rPh sb="105" eb="108">
      <t>ジンケンヒ</t>
    </rPh>
    <rPh sb="125" eb="127">
      <t>レンケイ</t>
    </rPh>
    <rPh sb="139" eb="141">
      <t>フザイ</t>
    </rPh>
    <rPh sb="142" eb="144">
      <t>ゲンバ</t>
    </rPh>
    <rPh sb="166" eb="168">
      <t>エイセイ</t>
    </rPh>
    <rPh sb="168" eb="170">
      <t>カンリ</t>
    </rPh>
    <rPh sb="170" eb="171">
      <t>ブ</t>
    </rPh>
    <rPh sb="186" eb="188">
      <t>モンシン</t>
    </rPh>
    <rPh sb="189" eb="190">
      <t>ナド</t>
    </rPh>
    <rPh sb="191" eb="192">
      <t>ノゾ</t>
    </rPh>
    <rPh sb="200" eb="202">
      <t>ドウヨウ</t>
    </rPh>
    <rPh sb="203" eb="205">
      <t>ギョウム</t>
    </rPh>
    <rPh sb="206" eb="207">
      <t>ニナ</t>
    </rPh>
    <rPh sb="228" eb="230">
      <t>イリョウ</t>
    </rPh>
    <rPh sb="230" eb="231">
      <t>メン</t>
    </rPh>
    <rPh sb="234" eb="236">
      <t>サンカ</t>
    </rPh>
    <rPh sb="236" eb="238">
      <t>カヒ</t>
    </rPh>
    <rPh sb="238" eb="240">
      <t>ハンダン</t>
    </rPh>
    <rPh sb="246" eb="248">
      <t>バアイ</t>
    </rPh>
    <rPh sb="262" eb="263">
      <t>ウ</t>
    </rPh>
    <rPh sb="265" eb="266">
      <t>サイ</t>
    </rPh>
    <rPh sb="268" eb="270">
      <t>アンゼン</t>
    </rPh>
    <rPh sb="271" eb="273">
      <t>ダイイチ</t>
    </rPh>
    <rPh sb="276" eb="278">
      <t>ハンダン</t>
    </rPh>
    <rPh sb="279" eb="281">
      <t>ソンチョウ</t>
    </rPh>
    <rPh sb="285" eb="287">
      <t>ハンダン</t>
    </rPh>
    <rPh sb="298" eb="301">
      <t>セキニンシャ</t>
    </rPh>
    <rPh sb="314" eb="316">
      <t>シンゲン</t>
    </rPh>
    <rPh sb="317" eb="319">
      <t>カンコク</t>
    </rPh>
    <rPh sb="321" eb="323">
      <t>ヤクワリ</t>
    </rPh>
    <rPh sb="324" eb="325">
      <t>ニナ</t>
    </rPh>
    <phoneticPr fontId="46"/>
  </si>
  <si>
    <t>ｾｲﾌﾃｨｵﾌｨｻｰ
(感染予防管理担当者)</t>
    <phoneticPr fontId="46"/>
  </si>
  <si>
    <t>・日当(*8h基準)</t>
    <rPh sb="1" eb="3">
      <t>ニットウ</t>
    </rPh>
    <phoneticPr fontId="46"/>
  </si>
  <si>
    <t>　　● 衛生管理PA(衛生管理ﾌﾟﾛﾀﾞｸｼｮﾝｱｼｽﾀﾝﾄ)　　※ ﾒﾃﾞｨｯｸやｾｲﾌﾃｨｵﾌｨｻｰのｱｼｽﾀﾝﾄとして現場に参加し、専任でﾒﾃﾞｨｯｸ部の業務を担う制作会社PAの人件費。</t>
    <rPh sb="11" eb="13">
      <t>エイセイ</t>
    </rPh>
    <rPh sb="13" eb="15">
      <t>カンリ</t>
    </rPh>
    <rPh sb="62" eb="64">
      <t>ゲンバ</t>
    </rPh>
    <rPh sb="65" eb="67">
      <t>サンカ</t>
    </rPh>
    <rPh sb="69" eb="71">
      <t>センニン</t>
    </rPh>
    <rPh sb="78" eb="79">
      <t>ブ</t>
    </rPh>
    <rPh sb="80" eb="82">
      <t>ギョウム</t>
    </rPh>
    <rPh sb="83" eb="84">
      <t>ニナ</t>
    </rPh>
    <rPh sb="85" eb="87">
      <t>セイサク</t>
    </rPh>
    <rPh sb="87" eb="89">
      <t>カイシャ</t>
    </rPh>
    <rPh sb="92" eb="95">
      <t>ジンケンヒ</t>
    </rPh>
    <phoneticPr fontId="46"/>
  </si>
  <si>
    <r>
      <t>衛生管理PA</t>
    </r>
    <r>
      <rPr>
        <sz val="8"/>
        <color theme="1"/>
        <rFont val="ＭＳ Ｐゴシック"/>
        <family val="3"/>
        <charset val="128"/>
        <scheme val="minor"/>
      </rPr>
      <t>(ﾌﾟﾛﾀﾞｸｼｮﾝｱｼｽﾀﾝﾄ)</t>
    </r>
    <phoneticPr fontId="46"/>
  </si>
  <si>
    <t>　○ 感染予防備品・設備費
　     ﾒﾃﾞｨｯｸ部の業務に必要となる「備品」「消耗品」の費用。また、現場に設置するﾒﾃﾞｨｯｸｹﾞｰﾄの規模が大きい場合はその設備・設置の費用をここで計上します。</t>
    <rPh sb="7" eb="9">
      <t>ビヒン</t>
    </rPh>
    <rPh sb="10" eb="12">
      <t>セツビ</t>
    </rPh>
    <rPh sb="12" eb="13">
      <t>ヒ</t>
    </rPh>
    <rPh sb="26" eb="27">
      <t>ブ</t>
    </rPh>
    <rPh sb="28" eb="30">
      <t>ギョウム</t>
    </rPh>
    <rPh sb="31" eb="33">
      <t>ヒツヨウ</t>
    </rPh>
    <rPh sb="37" eb="39">
      <t>ビヒン</t>
    </rPh>
    <rPh sb="41" eb="43">
      <t>ショウモウ</t>
    </rPh>
    <rPh sb="43" eb="44">
      <t>ヒン</t>
    </rPh>
    <rPh sb="46" eb="48">
      <t>ヒヨウ</t>
    </rPh>
    <rPh sb="52" eb="54">
      <t>ゲンバ</t>
    </rPh>
    <rPh sb="70" eb="72">
      <t>キボ</t>
    </rPh>
    <rPh sb="73" eb="74">
      <t>オオ</t>
    </rPh>
    <rPh sb="76" eb="78">
      <t>バアイ</t>
    </rPh>
    <rPh sb="81" eb="83">
      <t>セツビ</t>
    </rPh>
    <rPh sb="84" eb="86">
      <t>セッチ</t>
    </rPh>
    <rPh sb="87" eb="89">
      <t>ヒヨウ</t>
    </rPh>
    <rPh sb="93" eb="95">
      <t>ケイジョウ</t>
    </rPh>
    <phoneticPr fontId="46"/>
  </si>
  <si>
    <t>　　● 救急ｷｯﾄ
　  　  ※ ﾒﾃﾞｨｯｸが検温・体調確認・応急対応等の為に使用する備品ｷｯﾄ。計測機器各種、応急救急処置ｾｯﾄ等を案件に合わせ各種多数を準備・持参する。</t>
    <rPh sb="4" eb="6">
      <t>キュウキュウ</t>
    </rPh>
    <rPh sb="25" eb="27">
      <t>ケンオン</t>
    </rPh>
    <rPh sb="28" eb="30">
      <t>タイチョウ</t>
    </rPh>
    <rPh sb="30" eb="32">
      <t>カクニン</t>
    </rPh>
    <rPh sb="33" eb="35">
      <t>オウキュウ</t>
    </rPh>
    <rPh sb="35" eb="37">
      <t>タイオウ</t>
    </rPh>
    <rPh sb="37" eb="38">
      <t>ナド</t>
    </rPh>
    <rPh sb="39" eb="40">
      <t>タメ</t>
    </rPh>
    <rPh sb="41" eb="43">
      <t>シヨウ</t>
    </rPh>
    <rPh sb="45" eb="47">
      <t>ビヒン</t>
    </rPh>
    <rPh sb="67" eb="68">
      <t>ナド</t>
    </rPh>
    <rPh sb="75" eb="77">
      <t>カクシュ</t>
    </rPh>
    <rPh sb="77" eb="79">
      <t>タスウ</t>
    </rPh>
    <rPh sb="83" eb="85">
      <t>ジサン</t>
    </rPh>
    <phoneticPr fontId="46"/>
  </si>
  <si>
    <t>救急ｷｯﾄ</t>
    <phoneticPr fontId="46"/>
  </si>
  <si>
    <t>・1ｷｯﾄ、1日あたり</t>
    <phoneticPr fontId="46"/>
  </si>
  <si>
    <t>　　● 感染予防ｷｯﾄ
　  　  ※ 消毒・清掃・注意喚起等の為の下記等消耗品一式のｷｯﾄです。(～20名目安)
　  　  　  ﾏｽｸ、ﾌｪｲｽｼｰﾙﾄﾞ、ﾋﾞﾆｰﾙ手袋、ｱﾙｺｰﾙｽﾌﾟﾚｰ、手指消毒液、次亜塩素酸ﾅﾄﾘｳﾑ液、ﾊﾝﾄﾞｿｰﾌﾟ、除菌ｳｪｯﾄﾃｨｯｼｭ、ﾍﾟｰﾊﾟｰﾀｵﾙ、養生ﾃｰﾌﾟ、ﾊﾟｰﾃｨｼｮﾝ、
　　　　　  ｺﾞﾐﾋﾞﾆｰﾙ袋、ｼﾞｯﾌﾟﾛｯｸ、注意喚起ﾎﾟｽﾀｰ等</t>
    <rPh sb="4" eb="6">
      <t>カンセン</t>
    </rPh>
    <rPh sb="6" eb="8">
      <t>ヨボウ</t>
    </rPh>
    <rPh sb="20" eb="22">
      <t>ショウドク</t>
    </rPh>
    <rPh sb="23" eb="25">
      <t>セイソウ</t>
    </rPh>
    <rPh sb="26" eb="28">
      <t>チュウイ</t>
    </rPh>
    <rPh sb="28" eb="30">
      <t>カンキ</t>
    </rPh>
    <rPh sb="30" eb="31">
      <t>ナド</t>
    </rPh>
    <rPh sb="32" eb="33">
      <t>タメ</t>
    </rPh>
    <rPh sb="34" eb="36">
      <t>カキ</t>
    </rPh>
    <rPh sb="36" eb="37">
      <t>ナド</t>
    </rPh>
    <rPh sb="37" eb="39">
      <t>ショウモウ</t>
    </rPh>
    <rPh sb="39" eb="40">
      <t>ヒン</t>
    </rPh>
    <rPh sb="40" eb="42">
      <t>イッシキ</t>
    </rPh>
    <rPh sb="53" eb="54">
      <t>メイ</t>
    </rPh>
    <rPh sb="54" eb="56">
      <t>メヤス</t>
    </rPh>
    <rPh sb="201" eb="202">
      <t>ナド</t>
    </rPh>
    <phoneticPr fontId="46"/>
  </si>
  <si>
    <t>感染予防ｷｯﾄ</t>
    <phoneticPr fontId="46"/>
  </si>
  <si>
    <t>・1ｷｯﾄ(～20名目安)</t>
    <phoneticPr fontId="46"/>
  </si>
  <si>
    <t>　　● 感染予防備品(消耗品) 　  ※ 下記は主要な消耗品です。人数・規模・内容により、上記「感染予防ｷｯﾄ」に追加します。</t>
    <rPh sb="4" eb="6">
      <t>カンセン</t>
    </rPh>
    <rPh sb="6" eb="8">
      <t>ヨボウ</t>
    </rPh>
    <rPh sb="8" eb="10">
      <t>ビヒン</t>
    </rPh>
    <rPh sb="11" eb="13">
      <t>ショウモウ</t>
    </rPh>
    <rPh sb="13" eb="14">
      <t>ヒン</t>
    </rPh>
    <rPh sb="21" eb="23">
      <t>カキ</t>
    </rPh>
    <rPh sb="24" eb="26">
      <t>シュヨウ</t>
    </rPh>
    <rPh sb="27" eb="29">
      <t>ショウモウ</t>
    </rPh>
    <rPh sb="29" eb="30">
      <t>ヒン</t>
    </rPh>
    <rPh sb="33" eb="34">
      <t>ニン</t>
    </rPh>
    <rPh sb="34" eb="35">
      <t>スウ</t>
    </rPh>
    <rPh sb="36" eb="38">
      <t>キボ</t>
    </rPh>
    <rPh sb="39" eb="41">
      <t>ナイヨウ</t>
    </rPh>
    <rPh sb="45" eb="47">
      <t>ジョウキ</t>
    </rPh>
    <rPh sb="48" eb="50">
      <t>カンセン</t>
    </rPh>
    <rPh sb="50" eb="52">
      <t>ヨボウ</t>
    </rPh>
    <rPh sb="57" eb="59">
      <t>ツイカ</t>
    </rPh>
    <phoneticPr fontId="46"/>
  </si>
  <si>
    <t>物・手指用ｱﾙｺｰﾙ消毒液
(ｱﾙｺｰﾙ濃度70%以上)</t>
    <rPh sb="12" eb="13">
      <t>エキ</t>
    </rPh>
    <rPh sb="20" eb="22">
      <t>ノウド</t>
    </rPh>
    <rPh sb="25" eb="27">
      <t>イジョウ</t>
    </rPh>
    <phoneticPr fontId="46"/>
  </si>
  <si>
    <r>
      <t>・500MLにつき</t>
    </r>
    <r>
      <rPr>
        <sz val="6"/>
        <color theme="1"/>
        <rFont val="ＭＳ Ｐゴシック"/>
        <family val="3"/>
        <charset val="128"/>
        <scheme val="minor"/>
      </rPr>
      <t xml:space="preserve">
</t>
    </r>
    <r>
      <rPr>
        <sz val="8"/>
        <color theme="1"/>
        <rFont val="ＭＳ Ｐゴシック"/>
        <family val="3"/>
        <charset val="128"/>
        <scheme val="minor"/>
      </rPr>
      <t>※現場では～200ML小分け (10～20)配備</t>
    </r>
    <rPh sb="11" eb="13">
      <t>ゲンバ</t>
    </rPh>
    <rPh sb="21" eb="23">
      <t>コワ</t>
    </rPh>
    <rPh sb="32" eb="34">
      <t>ハイビ</t>
    </rPh>
    <phoneticPr fontId="46"/>
  </si>
  <si>
    <r>
      <t>手指消毒液</t>
    </r>
    <r>
      <rPr>
        <sz val="7"/>
        <rFont val="ＭＳ Ｐゴシック"/>
        <family val="3"/>
        <charset val="128"/>
        <scheme val="minor"/>
      </rPr>
      <t>[ﾍﾞﾝｻﾞﾙｺﾆｳﾑ塩化物]</t>
    </r>
    <r>
      <rPr>
        <sz val="9"/>
        <rFont val="ＭＳ Ｐゴシック"/>
        <family val="3"/>
        <charset val="128"/>
        <scheme val="minor"/>
      </rPr>
      <t xml:space="preserve">
(ﾋﾞｵﾚU消毒液、ｱﾙﾎﾞﾅｰｽ等)</t>
    </r>
    <rPh sb="4" eb="5">
      <t>エキ</t>
    </rPh>
    <rPh sb="38" eb="39">
      <t>ナド</t>
    </rPh>
    <phoneticPr fontId="46"/>
  </si>
  <si>
    <r>
      <t>・1Lにつき</t>
    </r>
    <r>
      <rPr>
        <sz val="6"/>
        <color theme="1"/>
        <rFont val="ＭＳ Ｐゴシック"/>
        <family val="3"/>
        <charset val="128"/>
        <scheme val="minor"/>
      </rPr>
      <t xml:space="preserve">
</t>
    </r>
    <r>
      <rPr>
        <sz val="8"/>
        <color theme="1"/>
        <rFont val="ＭＳ Ｐゴシック"/>
        <family val="3"/>
        <charset val="128"/>
        <scheme val="minor"/>
      </rPr>
      <t>※現場では～200ML小分け(5～10)配備</t>
    </r>
    <phoneticPr fontId="46"/>
  </si>
  <si>
    <r>
      <t>物用消毒液</t>
    </r>
    <r>
      <rPr>
        <sz val="7"/>
        <rFont val="ＭＳ Ｐゴシック"/>
        <family val="3"/>
        <charset val="128"/>
        <scheme val="minor"/>
      </rPr>
      <t xml:space="preserve">[次亜塩素酸ﾅﾄﾘｳﾑ]
</t>
    </r>
    <r>
      <rPr>
        <sz val="8"/>
        <rFont val="ＭＳ Ｐゴシック"/>
        <family val="3"/>
        <charset val="128"/>
        <scheme val="minor"/>
      </rPr>
      <t>(ﾋﾟｭｰﾗｯｸｽ、ﾊｲﾀｰ等)</t>
    </r>
    <rPh sb="0" eb="1">
      <t>モノ</t>
    </rPh>
    <rPh sb="1" eb="2">
      <t>ヨウ</t>
    </rPh>
    <rPh sb="4" eb="5">
      <t>エキ</t>
    </rPh>
    <rPh sb="32" eb="33">
      <t>ナド</t>
    </rPh>
    <phoneticPr fontId="46"/>
  </si>
  <si>
    <t>・600MLにつき</t>
    <phoneticPr fontId="46"/>
  </si>
  <si>
    <t>ｻｰｼﾞｶﾙﾏｽｸ(不織布ﾏｽｸ)</t>
    <rPh sb="10" eb="13">
      <t>フショクフ</t>
    </rPh>
    <phoneticPr fontId="46"/>
  </si>
  <si>
    <t>・1枚につき</t>
    <rPh sb="2" eb="3">
      <t>マイ</t>
    </rPh>
    <phoneticPr fontId="46"/>
  </si>
  <si>
    <t>ﾌｪｲｽｼｰﾙﾄﾞ</t>
    <phoneticPr fontId="46"/>
  </si>
  <si>
    <t>　　● 感染予防備品(ﾚﾝﾀﾙ)　  ※ 撮影等現場のｺﾝﾃﾞｨｼｮﾝにより、必要や要望があった場合に使用します。</t>
    <rPh sb="4" eb="6">
      <t>カンセン</t>
    </rPh>
    <rPh sb="6" eb="8">
      <t>ヨボウ</t>
    </rPh>
    <rPh sb="8" eb="10">
      <t>ビヒン</t>
    </rPh>
    <rPh sb="21" eb="24">
      <t>サツエイナド</t>
    </rPh>
    <rPh sb="24" eb="26">
      <t>ゲンバ</t>
    </rPh>
    <rPh sb="39" eb="41">
      <t>ヒツヨウ</t>
    </rPh>
    <rPh sb="42" eb="44">
      <t>ヨウボウ</t>
    </rPh>
    <rPh sb="48" eb="50">
      <t>バアイ</t>
    </rPh>
    <rPh sb="51" eb="53">
      <t>シヨウ</t>
    </rPh>
    <phoneticPr fontId="46"/>
  </si>
  <si>
    <t>ｻｰｷｭﾚｰﾀｰ(換気用)</t>
    <rPh sb="9" eb="12">
      <t>カンキヨウ</t>
    </rPh>
    <phoneticPr fontId="46"/>
  </si>
  <si>
    <t>・1日あたり</t>
  </si>
  <si>
    <t>　　●ﾒﾃﾞｨｯｸｹﾞｰﾄ等設備費　  ※ 現場入場の際の「検温・問診」ｹﾞｰﾄであり、ﾒﾃﾞｨｯｸの基地となる「ﾒﾃﾞｨｯｸｹﾞｰﾄ」の設備・設置規模が大きい場合に計上します。</t>
    <rPh sb="13" eb="14">
      <t>ナド</t>
    </rPh>
    <rPh sb="14" eb="16">
      <t>セツビ</t>
    </rPh>
    <rPh sb="16" eb="17">
      <t>ヒ</t>
    </rPh>
    <rPh sb="22" eb="24">
      <t>ゲンバ</t>
    </rPh>
    <rPh sb="24" eb="26">
      <t>ニュウジョウ</t>
    </rPh>
    <rPh sb="27" eb="28">
      <t>サイ</t>
    </rPh>
    <rPh sb="30" eb="32">
      <t>ケンオン</t>
    </rPh>
    <rPh sb="33" eb="35">
      <t>モンシン</t>
    </rPh>
    <rPh sb="51" eb="53">
      <t>キチ</t>
    </rPh>
    <rPh sb="69" eb="71">
      <t>セツビ</t>
    </rPh>
    <rPh sb="72" eb="74">
      <t>セッチ</t>
    </rPh>
    <rPh sb="74" eb="76">
      <t>キボ</t>
    </rPh>
    <rPh sb="77" eb="78">
      <t>オオ</t>
    </rPh>
    <rPh sb="80" eb="82">
      <t>バアイ</t>
    </rPh>
    <rPh sb="83" eb="85">
      <t>ケイジョウ</t>
    </rPh>
    <phoneticPr fontId="46"/>
  </si>
  <si>
    <t>ﾒﾃﾞｨｯｸｹﾞｰﾄ設備・設置費</t>
    <phoneticPr fontId="46"/>
  </si>
  <si>
    <t>・1件につき</t>
    <rPh sb="2" eb="3">
      <t>ケン</t>
    </rPh>
    <phoneticPr fontId="46"/>
  </si>
  <si>
    <t>可動式手洗いﾕﾆｯﾄ</t>
    <rPh sb="0" eb="3">
      <t>カドウシキ</t>
    </rPh>
    <rPh sb="3" eb="5">
      <t>テアラ</t>
    </rPh>
    <phoneticPr fontId="46"/>
  </si>
  <si>
    <r>
      <t>可動式手洗いﾕﾆｯﾄ</t>
    </r>
    <r>
      <rPr>
        <sz val="8"/>
        <rFont val="ＭＳ Ｐゴシック"/>
        <family val="3"/>
        <charset val="128"/>
        <scheme val="minor"/>
      </rPr>
      <t>(運用人員込)</t>
    </r>
    <rPh sb="0" eb="3">
      <t>カドウシキ</t>
    </rPh>
    <rPh sb="3" eb="5">
      <t>テアラ</t>
    </rPh>
    <rPh sb="11" eb="13">
      <t>ウンヨウ</t>
    </rPh>
    <rPh sb="13" eb="15">
      <t>ジンイン</t>
    </rPh>
    <rPh sb="15" eb="16">
      <t>コミ</t>
    </rPh>
    <phoneticPr fontId="46"/>
  </si>
  <si>
    <t>・3hまで(専門の人員が設置・運用/延長費 \X,000/h別)</t>
    <rPh sb="20" eb="21">
      <t>ヒ</t>
    </rPh>
    <phoneticPr fontId="46"/>
  </si>
  <si>
    <t>　　●ﾒﾃﾞｨｯｸ車両費　  ※ 「ﾒﾃﾞｨｯｸｹﾞｰﾄ」の設備、手洗いﾕﾆｯﾄ、感染予防備品等の一式の運搬車両費です。</t>
    <rPh sb="9" eb="11">
      <t>シャリョウ</t>
    </rPh>
    <rPh sb="11" eb="12">
      <t>ヒ</t>
    </rPh>
    <rPh sb="30" eb="32">
      <t>セツビ</t>
    </rPh>
    <rPh sb="47" eb="48">
      <t>ナド</t>
    </rPh>
    <rPh sb="49" eb="51">
      <t>イッシキ</t>
    </rPh>
    <rPh sb="52" eb="54">
      <t>ウンパン</t>
    </rPh>
    <rPh sb="54" eb="56">
      <t>シャリョウ</t>
    </rPh>
    <rPh sb="56" eb="57">
      <t>ヒ</t>
    </rPh>
    <phoneticPr fontId="46"/>
  </si>
  <si>
    <t>ﾒﾃﾞｨｯｸ車(ﾜｺﾞﾝ)</t>
    <rPh sb="6" eb="7">
      <t>シャ</t>
    </rPh>
    <phoneticPr fontId="46"/>
  </si>
  <si>
    <r>
      <t xml:space="preserve">・1日(7h)あたり </t>
    </r>
    <r>
      <rPr>
        <sz val="6"/>
        <rFont val="ＭＳ Ｐゴシック"/>
        <family val="3"/>
        <charset val="128"/>
        <scheme val="minor"/>
      </rPr>
      <t xml:space="preserve"> </t>
    </r>
    <r>
      <rPr>
        <sz val="9"/>
        <rFont val="ＭＳ Ｐゴシック"/>
        <family val="3"/>
        <charset val="128"/>
        <scheme val="minor"/>
      </rPr>
      <t>※OT等は[08][09]の「ﾜｺﾞﾝ」と同じ</t>
    </r>
    <rPh sb="15" eb="16">
      <t>ナド</t>
    </rPh>
    <rPh sb="33" eb="34">
      <t>オナ</t>
    </rPh>
    <phoneticPr fontId="46"/>
  </si>
  <si>
    <t>　○ 施設消毒関連費
　     ﾒﾃﾞｨｯｸ部が通常業務で対応できる規模・範囲を超える「施設等の消毒」が必要な場合は、専門の消毒業者に外注して例えばﾛｹ地等の消毒を実施します。</t>
    <rPh sb="3" eb="5">
      <t>シセツ</t>
    </rPh>
    <rPh sb="5" eb="7">
      <t>ショウドク</t>
    </rPh>
    <rPh sb="23" eb="24">
      <t>ブ</t>
    </rPh>
    <rPh sb="25" eb="27">
      <t>ツウジョウ</t>
    </rPh>
    <rPh sb="27" eb="29">
      <t>ギョウム</t>
    </rPh>
    <rPh sb="35" eb="37">
      <t>キボ</t>
    </rPh>
    <rPh sb="38" eb="40">
      <t>ハンイ</t>
    </rPh>
    <rPh sb="41" eb="42">
      <t>コ</t>
    </rPh>
    <rPh sb="45" eb="48">
      <t>シセツナド</t>
    </rPh>
    <rPh sb="49" eb="51">
      <t>ショウドク</t>
    </rPh>
    <rPh sb="53" eb="55">
      <t>ヒツヨウ</t>
    </rPh>
    <rPh sb="56" eb="58">
      <t>バアイ</t>
    </rPh>
    <rPh sb="60" eb="62">
      <t>センモン</t>
    </rPh>
    <rPh sb="63" eb="65">
      <t>ショウドク</t>
    </rPh>
    <rPh sb="65" eb="67">
      <t>ギョウシャ</t>
    </rPh>
    <rPh sb="68" eb="70">
      <t>ガイチュウ</t>
    </rPh>
    <rPh sb="72" eb="73">
      <t>タト</t>
    </rPh>
    <rPh sb="77" eb="79">
      <t>チナド</t>
    </rPh>
    <rPh sb="80" eb="82">
      <t>ショウドク</t>
    </rPh>
    <rPh sb="83" eb="85">
      <t>ジッシ</t>
    </rPh>
    <phoneticPr fontId="46"/>
  </si>
  <si>
    <t xml:space="preserve"> 施設消毒費</t>
    <phoneticPr fontId="46"/>
  </si>
  <si>
    <t>・消毒1坪あたり</t>
    <rPh sb="1" eb="3">
      <t>ショウドク</t>
    </rPh>
    <rPh sb="4" eb="5">
      <t>ツボ</t>
    </rPh>
    <phoneticPr fontId="46"/>
  </si>
  <si>
    <t>　○ 諸掛 〈交通費、送料、通信費、その他雑費〉</t>
    <rPh sb="11" eb="13">
      <t>ソウリョウ</t>
    </rPh>
    <phoneticPr fontId="46"/>
  </si>
  <si>
    <t>　　● 交通費　  ※ ﾒﾃﾞｨｯｸ等が現場参加する場合の公共交通機関や場合によりﾀｸｼｰ代等の実費です。</t>
    <rPh sb="4" eb="7">
      <t>コウツウヒ</t>
    </rPh>
    <rPh sb="18" eb="19">
      <t>ナド</t>
    </rPh>
    <rPh sb="20" eb="22">
      <t>ゲンバ</t>
    </rPh>
    <rPh sb="22" eb="24">
      <t>サンカ</t>
    </rPh>
    <rPh sb="26" eb="28">
      <t>バアイ</t>
    </rPh>
    <rPh sb="29" eb="31">
      <t>コウキョウ</t>
    </rPh>
    <rPh sb="31" eb="33">
      <t>コウツウ</t>
    </rPh>
    <rPh sb="33" eb="35">
      <t>キカン</t>
    </rPh>
    <rPh sb="36" eb="38">
      <t>バアイ</t>
    </rPh>
    <rPh sb="45" eb="46">
      <t>ダイ</t>
    </rPh>
    <rPh sb="46" eb="47">
      <t>ナド</t>
    </rPh>
    <rPh sb="48" eb="50">
      <t>ジッピ</t>
    </rPh>
    <phoneticPr fontId="46"/>
  </si>
  <si>
    <t>交通費</t>
    <rPh sb="0" eb="3">
      <t>コウツウヒ</t>
    </rPh>
    <phoneticPr fontId="46"/>
  </si>
  <si>
    <t>・規模・内容による</t>
    <rPh sb="1" eb="3">
      <t>キボ</t>
    </rPh>
    <rPh sb="4" eb="6">
      <t>ナイヨウ</t>
    </rPh>
    <phoneticPr fontId="46"/>
  </si>
  <si>
    <t>規模・内容により実費を計上</t>
    <rPh sb="0" eb="2">
      <t>キボ</t>
    </rPh>
    <rPh sb="3" eb="5">
      <t>ナイヨウ</t>
    </rPh>
    <rPh sb="8" eb="10">
      <t>ジッピ</t>
    </rPh>
    <rPh sb="11" eb="13">
      <t>ケイジョウ</t>
    </rPh>
    <phoneticPr fontId="46"/>
  </si>
  <si>
    <t>　　●備品送料　  ※ ﾒﾃﾞｨｯｸ等が感染予防備品を送る場合の送料です。</t>
    <rPh sb="18" eb="19">
      <t>ナド</t>
    </rPh>
    <rPh sb="21" eb="23">
      <t>ヨボウ</t>
    </rPh>
    <rPh sb="23" eb="26">
      <t>ビヒンヲ</t>
    </rPh>
    <rPh sb="26" eb="28">
      <t>オクル</t>
    </rPh>
    <rPh sb="28" eb="31">
      <t>バアイノ</t>
    </rPh>
    <rPh sb="31" eb="35">
      <t>ソウリョウデス</t>
    </rPh>
    <phoneticPr fontId="46"/>
  </si>
  <si>
    <t>備品送料</t>
    <phoneticPr fontId="46"/>
  </si>
  <si>
    <t>08 ｽﾀｼﾞｵ撮影費 (追加・新費目)</t>
    <rPh sb="13" eb="15">
      <t>ツイカ</t>
    </rPh>
    <rPh sb="16" eb="17">
      <t>シン</t>
    </rPh>
    <rPh sb="17" eb="19">
      <t>ヒモク</t>
    </rPh>
    <phoneticPr fontId="46"/>
  </si>
  <si>
    <t>08 スタジオ撮影費</t>
    <phoneticPr fontId="46"/>
  </si>
  <si>
    <t>　○ ｽﾀｼﾞｵ撮影費</t>
    <phoneticPr fontId="46"/>
  </si>
  <si>
    <t>･1h単価(19:00～21:00)</t>
    <phoneticPr fontId="46"/>
  </si>
  <si>
    <t>　　● ｽﾄｯｸﾙｰﾑ、控室</t>
    <rPh sb="12" eb="14">
      <t>ヒカエシツ</t>
    </rPh>
    <phoneticPr fontId="46"/>
  </si>
  <si>
    <t>･1日単価</t>
    <rPh sb="2" eb="3">
      <t>ニチ</t>
    </rPh>
    <phoneticPr fontId="46"/>
  </si>
  <si>
    <t>設定なし</t>
    <rPh sb="0" eb="2">
      <t>セッテイ</t>
    </rPh>
    <phoneticPr fontId="46"/>
  </si>
  <si>
    <t>　　● 清掃　　※感染対策を考慮したﾄｲﾚ、水回り等のｽﾀｼﾞｵ施設清掃費です。</t>
    <rPh sb="4" eb="6">
      <t>セイソウ</t>
    </rPh>
    <rPh sb="9" eb="11">
      <t>カンセン</t>
    </rPh>
    <rPh sb="11" eb="13">
      <t>タイサク</t>
    </rPh>
    <rPh sb="14" eb="16">
      <t>コウリョ</t>
    </rPh>
    <rPh sb="22" eb="23">
      <t>ミズ</t>
    </rPh>
    <rPh sb="23" eb="24">
      <t>マワ</t>
    </rPh>
    <rPh sb="25" eb="26">
      <t>ナド</t>
    </rPh>
    <rPh sb="32" eb="34">
      <t>シセツ</t>
    </rPh>
    <rPh sb="34" eb="36">
      <t>セイソウ</t>
    </rPh>
    <rPh sb="36" eb="37">
      <t>ヒ</t>
    </rPh>
    <phoneticPr fontId="46"/>
  </si>
  <si>
    <t>【新】</t>
    <phoneticPr fontId="46"/>
  </si>
  <si>
    <t>ｽﾀｼﾞｵ施設清掃費</t>
    <rPh sb="5" eb="7">
      <t>シセツ</t>
    </rPh>
    <rPh sb="7" eb="9">
      <t>セイソウ</t>
    </rPh>
    <rPh sb="9" eb="10">
      <t>ヒ</t>
    </rPh>
    <phoneticPr fontId="46"/>
  </si>
  <si>
    <t>・1日あたり</t>
    <rPh sb="2" eb="3">
      <t>ニチ</t>
    </rPh>
    <phoneticPr fontId="46"/>
  </si>
  <si>
    <t>12 ﾎﾟｽﾄﾌﾟﾛﾀﾞｸｼｮﾝ費 (新費目)</t>
    <phoneticPr fontId="46"/>
  </si>
  <si>
    <t>12 ポストプロダクション費</t>
    <phoneticPr fontId="46"/>
  </si>
  <si>
    <t>◎ 編集費</t>
    <phoneticPr fontId="46"/>
  </si>
  <si>
    <t>　　● ﾘﾓｰﾄ試写ｼｽﾃﾑ使用費</t>
    <rPh sb="8" eb="10">
      <t>シシャ</t>
    </rPh>
    <rPh sb="14" eb="16">
      <t>シヨウ</t>
    </rPh>
    <phoneticPr fontId="46"/>
  </si>
  <si>
    <t>※ ﾎﾟｽﾌﾟﾛからﾘﾓｰﾄ試写を実施する場合の、ﾎﾟｽﾌﾟﾛのｼｽﾃﾑ使用費およびｻﾎﾟｰﾄ人員の人件費です。</t>
    <rPh sb="17" eb="19">
      <t>ジッシ</t>
    </rPh>
    <rPh sb="21" eb="23">
      <t>バアイ</t>
    </rPh>
    <rPh sb="47" eb="49">
      <t>ジンイン</t>
    </rPh>
    <rPh sb="50" eb="53">
      <t>ジンケンヒ</t>
    </rPh>
    <phoneticPr fontId="46"/>
  </si>
  <si>
    <t>【新】</t>
    <rPh sb="1" eb="2">
      <t>シン</t>
    </rPh>
    <phoneticPr fontId="46"/>
  </si>
  <si>
    <t>ﾘﾓｰﾄ試写ｼｽﾃﾑ使用費
(Teams等の一般ｱﾌﾟﾘ使用)</t>
    <rPh sb="4" eb="6">
      <t>シシャ</t>
    </rPh>
    <rPh sb="10" eb="12">
      <t>シヨウ</t>
    </rPh>
    <rPh sb="12" eb="13">
      <t>ヒ</t>
    </rPh>
    <rPh sb="20" eb="21">
      <t>ナド</t>
    </rPh>
    <rPh sb="22" eb="24">
      <t>イッパン</t>
    </rPh>
    <rPh sb="28" eb="30">
      <t>シヨウ</t>
    </rPh>
    <phoneticPr fontId="46"/>
  </si>
  <si>
    <t>・1日あたり
・ｺﾝﾊﾞｰﾀ、専用PC使用</t>
    <rPh sb="2" eb="3">
      <t>ニチ</t>
    </rPh>
    <rPh sb="15" eb="17">
      <t>センヨウ</t>
    </rPh>
    <rPh sb="19" eb="21">
      <t>シヨウ</t>
    </rPh>
    <phoneticPr fontId="46"/>
  </si>
  <si>
    <r>
      <t xml:space="preserve">・1hあたり
</t>
    </r>
    <r>
      <rPr>
        <sz val="8"/>
        <color theme="1"/>
        <rFont val="ＭＳ Ｐゴシック"/>
        <family val="3"/>
        <charset val="128"/>
        <scheme val="minor"/>
      </rPr>
      <t>・ｼｽﾃﾑ・回線使用+ｻﾎﾟｰﾄ人員</t>
    </r>
    <rPh sb="13" eb="15">
      <t>カイセン</t>
    </rPh>
    <rPh sb="15" eb="17">
      <t>シヨウ</t>
    </rPh>
    <rPh sb="23" eb="25">
      <t>ジンイン</t>
    </rPh>
    <phoneticPr fontId="46"/>
  </si>
  <si>
    <t>◎ 納品物作成関連費</t>
    <rPh sb="2" eb="4">
      <t>ノウヒン</t>
    </rPh>
    <rPh sb="4" eb="5">
      <t>ブツ</t>
    </rPh>
    <rPh sb="5" eb="7">
      <t>サクセイ</t>
    </rPh>
    <rPh sb="7" eb="9">
      <t>カンレン</t>
    </rPh>
    <rPh sb="9" eb="10">
      <t>ヒ</t>
    </rPh>
    <phoneticPr fontId="46"/>
  </si>
  <si>
    <t>　　● 原版ﾌｧｲﾙ ｱｯﾌﾟﾛｰﾄﾞ費　　※ここでは「初号原版」のみ扱います。「OA原版」ｱｯﾌﾟﾛｰﾄﾞの場合は「21 制作費外ｵﾌﾟｼｮﾝ作業費」で計上します。</t>
    <rPh sb="28" eb="30">
      <t>ショゴウ</t>
    </rPh>
    <rPh sb="30" eb="32">
      <t>ゲンパン</t>
    </rPh>
    <rPh sb="35" eb="36">
      <t>アツカ</t>
    </rPh>
    <rPh sb="43" eb="45">
      <t>ゲンパン</t>
    </rPh>
    <rPh sb="55" eb="57">
      <t>バアイ</t>
    </rPh>
    <rPh sb="77" eb="79">
      <t>ケイジョウ</t>
    </rPh>
    <phoneticPr fontId="46"/>
  </si>
  <si>
    <t>※ ProRes422HQ等で作成したﾌｧｲﾙを、原版として素材搬入事業者等のｼｽﾃﾑにｱｯﾌﾟﾛｰﾄﾞ納品する場合にかかる費用です。</t>
    <rPh sb="13" eb="14">
      <t>ナド</t>
    </rPh>
    <rPh sb="15" eb="17">
      <t>サクセイ</t>
    </rPh>
    <rPh sb="25" eb="27">
      <t>ゲンパン</t>
    </rPh>
    <rPh sb="30" eb="32">
      <t>ソザイ</t>
    </rPh>
    <rPh sb="32" eb="34">
      <t>ハンニュウ</t>
    </rPh>
    <rPh sb="34" eb="37">
      <t>ジギョウシャ</t>
    </rPh>
    <rPh sb="37" eb="38">
      <t>ナド</t>
    </rPh>
    <rPh sb="52" eb="54">
      <t>ノウヒン</t>
    </rPh>
    <rPh sb="56" eb="58">
      <t>バアイ</t>
    </rPh>
    <rPh sb="62" eb="64">
      <t>ヒヨウ</t>
    </rPh>
    <phoneticPr fontId="46"/>
  </si>
  <si>
    <t>初号原版ﾌｧｲﾙ ｱｯﾌﾟﾛｰﾄﾞ費</t>
    <rPh sb="0" eb="2">
      <t>ショゴウ</t>
    </rPh>
    <rPh sb="2" eb="4">
      <t>ゲンパン</t>
    </rPh>
    <rPh sb="17" eb="18">
      <t>ヒ</t>
    </rPh>
    <phoneticPr fontId="46"/>
  </si>
  <si>
    <t>･CM1ﾀｲﾌﾟにつき</t>
    <phoneticPr fontId="46"/>
  </si>
  <si>
    <t>21 制作費外ｵﾌﾟｼｮﾝ作業費 (新費目)</t>
    <phoneticPr fontId="46"/>
  </si>
  <si>
    <t>◎ 搬入ｻﾎﾟｰﾄ関連費</t>
    <phoneticPr fontId="46"/>
  </si>
  <si>
    <t>○ 納品原版作成費  〈この費目では｢OA原版｣を扱います〉</t>
    <phoneticPr fontId="46"/>
  </si>
  <si>
    <t>　　● 原版ﾌｧｲﾙ ｱｯﾌﾟﾛｰﾄﾞ費　　※ここでは「OA原版」のみ扱います。「初号原版」ｱｯﾌﾟﾛｰﾄﾞの場合は「12 ﾎﾟｽﾄﾌﾟﾛﾀﾞｸｼｮﾝ費」で計上します。</t>
    <rPh sb="30" eb="32">
      <t>ゲンパン</t>
    </rPh>
    <rPh sb="35" eb="36">
      <t>アツカ</t>
    </rPh>
    <rPh sb="41" eb="43">
      <t>ショゴウ</t>
    </rPh>
    <rPh sb="43" eb="45">
      <t>ゲンパン</t>
    </rPh>
    <rPh sb="55" eb="57">
      <t>バアイ</t>
    </rPh>
    <rPh sb="78" eb="80">
      <t>ケイジョウ</t>
    </rPh>
    <phoneticPr fontId="46"/>
  </si>
  <si>
    <t>OA原版ﾌｧｲﾙ ｱｯﾌﾟﾛｰﾄﾞ費</t>
    <rPh sb="2" eb="4">
      <t>ゲンパン</t>
    </rPh>
    <rPh sb="17" eb="18">
      <t>ヒ</t>
    </rPh>
    <phoneticPr fontId="46"/>
  </si>
  <si>
    <t>　　● 待機用ｽﾀｼﾞｵﾚﾝﾀﾙ(待機用に「ｷｰﾌﾟ」する場合)</t>
    <rPh sb="4" eb="6">
      <t>タイキ</t>
    </rPh>
    <rPh sb="6" eb="7">
      <t>ヨウ</t>
    </rPh>
    <rPh sb="17" eb="20">
      <t>タイキヨウ</t>
    </rPh>
    <rPh sb="29" eb="31">
      <t>バアイ</t>
    </rPh>
    <phoneticPr fontId="46"/>
  </si>
  <si>
    <t>(基本)</t>
    <rPh sb="1" eb="3">
      <t>キホン</t>
    </rPh>
    <phoneticPr fontId="46"/>
  </si>
  <si>
    <t>(OT)</t>
    <phoneticPr fontId="46"/>
  </si>
  <si>
    <t>撮影ｽﾀｼﾞｵ　○○坪</t>
    <rPh sb="0" eb="2">
      <t>サツエイ</t>
    </rPh>
    <phoneticPr fontId="46"/>
  </si>
  <si>
    <t>･1日単価(9:00～19:00)</t>
    <phoneticPr fontId="46"/>
  </si>
  <si>
    <t>ｽﾄｯｸﾙｰﾑ</t>
    <phoneticPr fontId="46"/>
  </si>
  <si>
    <t>ﾘﾓｰﾄ試写ｼｽﾃﾑ使用費
(ﾎﾟｽﾌﾟﾛ独自ｱﾌﾟﾘ使用)</t>
    <rPh sb="4" eb="6">
      <t>シシャ</t>
    </rPh>
    <rPh sb="10" eb="12">
      <t>シヨウ</t>
    </rPh>
    <rPh sb="12" eb="13">
      <t>ヒ</t>
    </rPh>
    <rPh sb="21" eb="24">
      <t>アプリ</t>
    </rPh>
    <rPh sb="27" eb="29">
      <t>シヨウ</t>
    </rPh>
    <phoneticPr fontId="46"/>
  </si>
  <si>
    <t>ﾘﾓｰﾄ試写ｼｽﾃﾑ使用費</t>
    <phoneticPr fontId="5"/>
  </si>
  <si>
    <t>ﾘﾓｰﾄ試写ｼｽﾃﾑ使用3h</t>
    <phoneticPr fontId="3"/>
  </si>
  <si>
    <t>・ｺﾝﾊﾞｰﾀ、専用PC、専用回線、ｻﾎﾟｰﾄ人員等の費用</t>
    <rPh sb="13" eb="15">
      <t>センヨウ</t>
    </rPh>
    <rPh sb="25" eb="26">
      <t>ナド</t>
    </rPh>
    <rPh sb="27" eb="29">
      <t>ヒヨウ</t>
    </rPh>
    <phoneticPr fontId="3"/>
  </si>
  <si>
    <t>ｽﾀｼﾞｵ施設清掃費</t>
    <rPh sb="4" eb="6">
      <t>シセツ</t>
    </rPh>
    <rPh sb="6" eb="8">
      <t>セイソウ</t>
    </rPh>
    <rPh sb="8" eb="9">
      <t>ヒ</t>
    </rPh>
    <phoneticPr fontId="5"/>
  </si>
  <si>
    <t>・感染対策を考慮したﾄｲﾚ水回り等ｽﾀｼﾞｵ施設清掃費</t>
    <phoneticPr fontId="3"/>
  </si>
  <si>
    <t>建込2日、前日ﾘﾊ1日、撮影1日</t>
    <phoneticPr fontId="3"/>
  </si>
  <si>
    <t>OA原版ｱｯﾌﾟﾛｰﾄﾞ納品×2ﾀｲﾌﾟとして</t>
    <rPh sb="2" eb="4">
      <t>ゲンパン</t>
    </rPh>
    <rPh sb="12" eb="14">
      <t>ノウヒン</t>
    </rPh>
    <phoneticPr fontId="3"/>
  </si>
  <si>
    <t>控室</t>
    <rPh sb="0" eb="2">
      <t>ヒカエシツ</t>
    </rPh>
    <phoneticPr fontId="46"/>
  </si>
  <si>
    <t>13
音
楽
／
効
果
費</t>
    <rPh sb="4" eb="5">
      <t>オト</t>
    </rPh>
    <rPh sb="6" eb="7">
      <t>ラク</t>
    </rPh>
    <rPh sb="10" eb="11">
      <t>コウ</t>
    </rPh>
    <rPh sb="12" eb="13">
      <t>ハタシ</t>
    </rPh>
    <rPh sb="14" eb="15">
      <t>ヒ</t>
    </rPh>
    <phoneticPr fontId="5"/>
  </si>
  <si>
    <t>音楽/効果費</t>
    <phoneticPr fontId="3"/>
  </si>
  <si>
    <t>音楽/効果費【ﾀﾞﾌﾞﾙｽﾀﾝﾊﾞｲ分】</t>
    <phoneticPr fontId="5"/>
  </si>
  <si>
    <t>[制作費外ｵﾌﾟｼｮﾝ作業費]</t>
    <phoneticPr fontId="3"/>
  </si>
  <si>
    <t>記録ﾒﾃﾞｨｱ費/変換費</t>
    <rPh sb="0" eb="2">
      <t>キロク</t>
    </rPh>
    <rPh sb="9" eb="11">
      <t>ヘンカン</t>
    </rPh>
    <rPh sb="11" eb="12">
      <t>ヒ</t>
    </rPh>
    <phoneticPr fontId="5"/>
  </si>
  <si>
    <t>記録ﾒﾃﾞｨｱ費/変換費【ﾀﾞﾌﾞﾙｽﾀﾝﾊﾞｲ分】</t>
    <phoneticPr fontId="3"/>
  </si>
  <si>
    <t>CG/ｱﾆﾒｰｼｮﾝ費</t>
    <phoneticPr fontId="5"/>
  </si>
  <si>
    <t>ﾎﾟｽﾄﾌﾟﾛﾀﾞｸｼｮﾝ費</t>
    <phoneticPr fontId="5"/>
  </si>
  <si>
    <t>音楽/効果費</t>
    <phoneticPr fontId="5"/>
  </si>
  <si>
    <t>ﾌﾟﾛﾀﾞｸｼｮﾝ間接費 (21のXX%)</t>
    <phoneticPr fontId="5"/>
  </si>
  <si>
    <t>制作費外ｵﾌﾟｼｮﾝ作業費</t>
    <phoneticPr fontId="3"/>
  </si>
  <si>
    <t>OA原版ｱｯﾌﾟﾛｰﾄﾞ費</t>
    <rPh sb="2" eb="4">
      <t>ゲンパン</t>
    </rPh>
    <rPh sb="12" eb="13">
      <t>ヒ</t>
    </rPh>
    <phoneticPr fontId="3"/>
  </si>
  <si>
    <t>衛生管理部(ﾒﾃﾞｨｯｸ部)+2名×1泊、その他+3泊</t>
    <rPh sb="0" eb="2">
      <t>エイセイ</t>
    </rPh>
    <rPh sb="2" eb="4">
      <t>カンリ</t>
    </rPh>
    <rPh sb="4" eb="5">
      <t>ブ</t>
    </rPh>
    <rPh sb="12" eb="13">
      <t>ブ</t>
    </rPh>
    <rPh sb="16" eb="17">
      <t>メイ</t>
    </rPh>
    <rPh sb="19" eb="20">
      <t>ハク</t>
    </rPh>
    <rPh sb="23" eb="24">
      <t>タ</t>
    </rPh>
    <rPh sb="26" eb="27">
      <t>ハク</t>
    </rPh>
    <phoneticPr fontId="3"/>
  </si>
  <si>
    <t>・衛生管理部の追加のほか、「相部屋」回避+3泊</t>
    <rPh sb="1" eb="3">
      <t>エイセイ</t>
    </rPh>
    <rPh sb="3" eb="5">
      <t>カンリ</t>
    </rPh>
    <rPh sb="5" eb="6">
      <t>ブ</t>
    </rPh>
    <rPh sb="7" eb="9">
      <t>ツイカ</t>
    </rPh>
    <rPh sb="14" eb="17">
      <t>アイベヤ</t>
    </rPh>
    <rPh sb="18" eb="20">
      <t>カイヒ</t>
    </rPh>
    <rPh sb="22" eb="23">
      <t>ハク</t>
    </rPh>
    <phoneticPr fontId="3"/>
  </si>
  <si>
    <t>名・日</t>
    <rPh sb="0" eb="1">
      <t>メイ</t>
    </rPh>
    <rPh sb="2" eb="3">
      <t>ニチ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</si>
</sst>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5" formatCode="&quot;¥&quot;#,##0;&quot;¥&quot;\-#,##0"/>
    <numFmt numFmtId="176" formatCode="yyyy&quot;年&quot;m&quot;月&quot;d&quot;日&quot;;@"/>
    <numFmt numFmtId="177" formatCode="#,##0_ "/>
    <numFmt numFmtId="178" formatCode="#,##0_);[Red]\(#,##0\)"/>
    <numFmt numFmtId="179" formatCode="00"/>
    <numFmt numFmtId="180" formatCode="_ * #,##0_ ;[Red]\ * \-#,##0_ ;_ * &quot; &quot;_ ;_ @_ "/>
    <numFmt numFmtId="181" formatCode="_ * #,##0_ ;_ * \-#,##0_ ;_ * &quot; &quot;_ ;_ @_ "/>
    <numFmt numFmtId="182" formatCode="_ * #,##0.0_ ;_ * \-#,##0.0_ ;_ * &quot;-&quot;?_ ;_ @_ "/>
    <numFmt numFmtId="183" formatCode="#,##0&quot;～/台・日&quot;"/>
    <numFmt numFmtId="184" formatCode="#,##0&quot;～/人・h&quot;"/>
    <numFmt numFmtId="185" formatCode="#,##0&quot;～/人・日&quot;"/>
    <numFmt numFmtId="186" formatCode="#,##0&quot;～/件&quot;"/>
    <numFmt numFmtId="187" formatCode="#,##0&quot;～/ｷｯﾄ・日&quot;"/>
    <numFmt numFmtId="188" formatCode="#,##0&quot;～/ｷｯﾄ&quot;"/>
    <numFmt numFmtId="189" formatCode="#,##0&quot;～/本&quot;"/>
    <numFmt numFmtId="190" formatCode="#,##0&quot;～/枚&quot;"/>
    <numFmt numFmtId="191" formatCode="#,##0&quot;～/坪&quot;"/>
    <numFmt numFmtId="192" formatCode="#,##0&quot;～&quot;"/>
    <numFmt numFmtId="193" formatCode="#,##0&quot;/(6h)&quot;"/>
    <numFmt numFmtId="194" formatCode="#,##0&quot;/h&quot;"/>
    <numFmt numFmtId="195" formatCode="#,##0&quot;/日&quot;"/>
    <numFmt numFmtId="196" formatCode="#,##0&quot;(基本料金50,000)&quot;"/>
    <numFmt numFmtId="197" formatCode="#,##0&quot;(基本料金30,000)&quot;"/>
    <numFmt numFmtId="198" formatCode="&quot;Y: &quot;#,##0"/>
    <numFmt numFmtId="199" formatCode="#,##0&quot;～/日&quot;"/>
    <numFmt numFmtId="200" formatCode="#,##0&quot;～/h&quot;"/>
    <numFmt numFmtId="201" formatCode="&quot;社内の場合：&quot;#,##0_ "/>
    <numFmt numFmtId="202" formatCode="#,##0&quot;/ﾀｲﾌﾟ&quot;"/>
  </numFmts>
  <fonts count="68">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12"/>
      <name val="ＭＳ Ｐ明朝"/>
      <family val="1"/>
      <charset val="128"/>
    </font>
    <font>
      <sz val="6"/>
      <name val="Osaka"/>
      <family val="3"/>
      <charset val="128"/>
    </font>
    <font>
      <sz val="6"/>
      <name val="ＭＳ Ｐゴシック"/>
      <family val="3"/>
      <charset val="128"/>
    </font>
    <font>
      <sz val="18"/>
      <color theme="1"/>
      <name val="Meiryo UI"/>
      <family val="3"/>
      <charset val="128"/>
    </font>
    <font>
      <sz val="11"/>
      <color theme="1"/>
      <name val="Meiryo UI"/>
      <family val="3"/>
      <charset val="128"/>
    </font>
    <font>
      <sz val="10"/>
      <color theme="1"/>
      <name val="Meiryo UI"/>
      <family val="3"/>
      <charset val="128"/>
    </font>
    <font>
      <sz val="12"/>
      <color theme="1"/>
      <name val="Meiryo UI"/>
      <family val="3"/>
      <charset val="128"/>
    </font>
    <font>
      <b/>
      <sz val="11"/>
      <color theme="9" tint="-0.249977111117893"/>
      <name val="Meiryo UI"/>
      <family val="3"/>
      <charset val="128"/>
    </font>
    <font>
      <sz val="11"/>
      <name val="Meiryo UI"/>
      <family val="3"/>
      <charset val="128"/>
    </font>
    <font>
      <sz val="12"/>
      <name val="Meiryo UI"/>
      <family val="3"/>
      <charset val="128"/>
    </font>
    <font>
      <sz val="10"/>
      <name val="Meiryo UI"/>
      <family val="3"/>
      <charset val="128"/>
    </font>
    <font>
      <sz val="14"/>
      <name val="Meiryo UI"/>
      <family val="3"/>
      <charset val="128"/>
    </font>
    <font>
      <sz val="9"/>
      <color theme="1"/>
      <name val="Meiryo UI"/>
      <family val="3"/>
      <charset val="128"/>
    </font>
    <font>
      <sz val="8"/>
      <name val="Meiryo UI"/>
      <family val="3"/>
      <charset val="128"/>
    </font>
    <font>
      <sz val="11"/>
      <color indexed="9"/>
      <name val="Meiryo UI"/>
      <family val="3"/>
      <charset val="128"/>
    </font>
    <font>
      <b/>
      <sz val="18"/>
      <color theme="1"/>
      <name val="Meiryo UI"/>
      <family val="3"/>
      <charset val="128"/>
    </font>
    <font>
      <sz val="16"/>
      <color theme="1"/>
      <name val="Meiryo UI"/>
      <family val="3"/>
      <charset val="128"/>
    </font>
    <font>
      <sz val="8"/>
      <color theme="1"/>
      <name val="Meiryo UI"/>
      <family val="3"/>
      <charset val="128"/>
    </font>
    <font>
      <sz val="24"/>
      <color theme="1"/>
      <name val="Meiryo UI"/>
      <family val="3"/>
      <charset val="128"/>
    </font>
    <font>
      <sz val="11"/>
      <color theme="9" tint="-0.249977111117893"/>
      <name val="Meiryo UI"/>
      <family val="3"/>
      <charset val="128"/>
    </font>
    <font>
      <sz val="11"/>
      <color theme="4" tint="-0.249977111117893"/>
      <name val="Meiryo UI"/>
      <family val="3"/>
      <charset val="128"/>
    </font>
    <font>
      <sz val="12"/>
      <color theme="4" tint="-0.249977111117893"/>
      <name val="Meiryo UI"/>
      <family val="3"/>
      <charset val="128"/>
    </font>
    <font>
      <sz val="10"/>
      <color theme="4" tint="-0.249977111117893"/>
      <name val="Meiryo UI"/>
      <family val="3"/>
      <charset val="128"/>
    </font>
    <font>
      <sz val="8"/>
      <color theme="4" tint="-0.249977111117893"/>
      <name val="Meiryo UI"/>
      <family val="3"/>
      <charset val="128"/>
    </font>
    <font>
      <sz val="10.5"/>
      <name val="Meiryo UI"/>
      <family val="3"/>
      <charset val="128"/>
    </font>
    <font>
      <sz val="9"/>
      <name val="Meiryo UI"/>
      <family val="3"/>
      <charset val="128"/>
    </font>
    <font>
      <sz val="11"/>
      <color theme="4" tint="-0.499984740745262"/>
      <name val="Meiryo UI"/>
      <family val="3"/>
      <charset val="128"/>
    </font>
    <font>
      <b/>
      <sz val="12"/>
      <name val="Meiryo UI"/>
      <family val="3"/>
      <charset val="128"/>
    </font>
    <font>
      <sz val="7"/>
      <name val="Meiryo UI"/>
      <family val="3"/>
      <charset val="128"/>
    </font>
    <font>
      <sz val="11"/>
      <color rgb="FFC00000"/>
      <name val="Meiryo UI"/>
      <family val="3"/>
      <charset val="128"/>
    </font>
    <font>
      <b/>
      <sz val="11"/>
      <color rgb="FFC00000"/>
      <name val="Meiryo UI"/>
      <family val="3"/>
      <charset val="128"/>
    </font>
    <font>
      <sz val="11"/>
      <name val="Meiryo UI"/>
      <family val="3"/>
    </font>
    <font>
      <sz val="11"/>
      <color rgb="FF5353B1"/>
      <name val="Meiryo UI"/>
      <family val="3"/>
      <charset val="128"/>
    </font>
    <font>
      <b/>
      <sz val="10"/>
      <color rgb="FF5353B1"/>
      <name val="Meiryo UI"/>
      <family val="3"/>
      <charset val="128"/>
    </font>
    <font>
      <sz val="10"/>
      <color rgb="FF5353B1"/>
      <name val="Meiryo UI"/>
      <family val="3"/>
      <charset val="128"/>
    </font>
    <font>
      <sz val="11"/>
      <color rgb="FF7C58AC"/>
      <name val="Meiryo UI"/>
      <family val="3"/>
      <charset val="128"/>
    </font>
    <font>
      <b/>
      <sz val="10"/>
      <color rgb="FF7C58AC"/>
      <name val="Meiryo UI"/>
      <family val="3"/>
      <charset val="128"/>
    </font>
    <font>
      <sz val="10"/>
      <color rgb="FF7C58AC"/>
      <name val="Meiryo UI"/>
      <family val="3"/>
      <charset val="128"/>
    </font>
    <font>
      <sz val="12"/>
      <color rgb="FFC00000"/>
      <name val="Meiryo UI"/>
      <family val="3"/>
      <charset val="128"/>
    </font>
    <font>
      <sz val="9"/>
      <color theme="1"/>
      <name val="ＭＳ Ｐゴシック"/>
      <family val="2"/>
      <charset val="128"/>
      <scheme val="minor"/>
    </font>
    <font>
      <b/>
      <sz val="12"/>
      <color theme="1"/>
      <name val="Calibri"/>
      <family val="2"/>
    </font>
    <font>
      <b/>
      <sz val="10"/>
      <color theme="1"/>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sz val="8"/>
      <name val="ＭＳ Ｐゴシック"/>
      <family val="3"/>
      <charset val="128"/>
      <scheme val="minor"/>
    </font>
    <font>
      <b/>
      <sz val="8"/>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name val="ＭＳ Ｐゴシック"/>
      <family val="3"/>
      <charset val="128"/>
      <scheme val="minor"/>
    </font>
    <font>
      <sz val="8"/>
      <color rgb="FF0000FF"/>
      <name val="ＭＳ Ｐゴシック"/>
      <family val="3"/>
      <charset val="128"/>
      <scheme val="minor"/>
    </font>
    <font>
      <sz val="7"/>
      <name val="ＭＳ Ｐゴシック"/>
      <family val="3"/>
      <charset val="128"/>
      <scheme val="minor"/>
    </font>
    <font>
      <sz val="7"/>
      <color theme="1"/>
      <name val="ＭＳ Ｐゴシック"/>
      <family val="3"/>
      <charset val="128"/>
      <scheme val="minor"/>
    </font>
    <font>
      <sz val="9"/>
      <name val="ＭＳ Ｐゴシック"/>
      <family val="3"/>
      <charset val="128"/>
      <scheme val="minor"/>
    </font>
    <font>
      <sz val="6"/>
      <color theme="1"/>
      <name val="ＭＳ Ｐゴシック"/>
      <family val="3"/>
      <charset val="128"/>
      <scheme val="minor"/>
    </font>
    <font>
      <sz val="8"/>
      <name val="ＭＳ Ｐゴシック"/>
      <family val="2"/>
      <charset val="128"/>
      <scheme val="minor"/>
    </font>
    <font>
      <sz val="9"/>
      <color theme="8" tint="-0.249977111117893"/>
      <name val="ＭＳ Ｐゴシック"/>
      <family val="3"/>
      <charset val="128"/>
      <scheme val="minor"/>
    </font>
    <font>
      <sz val="7"/>
      <color theme="8" tint="-0.249977111117893"/>
      <name val="ＭＳ Ｐゴシック"/>
      <family val="3"/>
      <charset val="128"/>
      <scheme val="minor"/>
    </font>
    <font>
      <sz val="5"/>
      <color theme="8" tint="-0.249977111117893"/>
      <name val="ＭＳ Ｐゴシック"/>
      <family val="3"/>
      <charset val="128"/>
      <scheme val="minor"/>
    </font>
    <font>
      <sz val="8"/>
      <color theme="8" tint="-0.249977111117893"/>
      <name val="ＭＳ Ｐゴシック"/>
      <family val="3"/>
      <charset val="128"/>
      <scheme val="minor"/>
    </font>
    <font>
      <sz val="9"/>
      <color rgb="FFFF0000"/>
      <name val="ＭＳ Ｐゴシック"/>
      <family val="3"/>
      <charset val="128"/>
      <scheme val="minor"/>
    </font>
    <font>
      <sz val="6"/>
      <color theme="8" tint="-0.249977111117893"/>
      <name val="ＭＳ Ｐゴシック"/>
      <family val="3"/>
      <charset val="128"/>
      <scheme val="minor"/>
    </font>
    <font>
      <sz val="9"/>
      <color rgb="FFFF0000"/>
      <name val="ＭＳ Ｐゴシック"/>
      <family val="2"/>
      <charset val="128"/>
      <scheme val="minor"/>
    </font>
    <font>
      <sz val="8"/>
      <name val="Meiryo UI"/>
      <family val="2"/>
      <charset val="128"/>
    </font>
    <font>
      <b/>
      <sz val="11"/>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rgb="FFCDFFD7"/>
        <bgColor indexed="64"/>
      </patternFill>
    </fill>
    <fill>
      <patternFill patternType="solid">
        <fgColor rgb="FFDACDFF"/>
        <bgColor indexed="64"/>
      </patternFill>
    </fill>
    <fill>
      <patternFill patternType="solid">
        <fgColor rgb="FFFFF4D9"/>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right style="thin">
        <color indexed="64"/>
      </right>
      <top style="hair">
        <color indexed="64"/>
      </top>
      <bottom/>
      <diagonal/>
    </border>
    <border>
      <left style="thin">
        <color indexed="64"/>
      </left>
      <right/>
      <top/>
      <bottom/>
      <diagonal/>
    </border>
    <border>
      <left/>
      <right/>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5">
    <xf numFmtId="0" fontId="0" fillId="0" borderId="0">
      <alignment vertical="center"/>
    </xf>
    <xf numFmtId="0" fontId="4" fillId="0" borderId="0"/>
    <xf numFmtId="0" fontId="2" fillId="0" borderId="0">
      <alignment vertical="center"/>
    </xf>
    <xf numFmtId="0" fontId="1" fillId="0" borderId="0">
      <alignment vertical="center"/>
    </xf>
    <xf numFmtId="0" fontId="1" fillId="0" borderId="0">
      <alignment vertical="center"/>
    </xf>
  </cellStyleXfs>
  <cellXfs count="644">
    <xf numFmtId="0" fontId="0" fillId="0" borderId="0" xfId="0">
      <alignment vertical="center"/>
    </xf>
    <xf numFmtId="0" fontId="8" fillId="0" borderId="0" xfId="0" applyFont="1">
      <alignment vertical="center"/>
    </xf>
    <xf numFmtId="0" fontId="8" fillId="0" borderId="19" xfId="0" applyFont="1" applyBorder="1" applyAlignment="1">
      <alignment horizontal="center" vertical="center"/>
    </xf>
    <xf numFmtId="0" fontId="8" fillId="0" borderId="30"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13" fillId="3" borderId="37" xfId="1" applyFont="1" applyFill="1" applyBorder="1" applyAlignment="1" applyProtection="1">
      <alignment horizontal="left" vertical="center" shrinkToFit="1"/>
    </xf>
    <xf numFmtId="0" fontId="14" fillId="4" borderId="50" xfId="1" applyFont="1" applyFill="1" applyBorder="1" applyAlignment="1" applyProtection="1">
      <alignment horizontal="left" vertical="center" shrinkToFit="1"/>
      <protection locked="0"/>
    </xf>
    <xf numFmtId="180" fontId="12" fillId="4" borderId="38" xfId="1" applyNumberFormat="1" applyFont="1" applyFill="1" applyBorder="1" applyAlignment="1" applyProtection="1">
      <alignment vertical="center" shrinkToFit="1"/>
      <protection locked="0"/>
    </xf>
    <xf numFmtId="0" fontId="12" fillId="4" borderId="37" xfId="1" applyNumberFormat="1" applyFont="1" applyFill="1" applyBorder="1" applyAlignment="1" applyProtection="1">
      <alignment vertical="center" shrinkToFit="1"/>
      <protection locked="0"/>
    </xf>
    <xf numFmtId="0" fontId="14" fillId="5" borderId="38" xfId="1" applyFont="1" applyFill="1" applyBorder="1" applyAlignment="1" applyProtection="1">
      <alignment horizontal="left" vertical="center" wrapText="1"/>
      <protection locked="0"/>
    </xf>
    <xf numFmtId="180" fontId="12" fillId="0" borderId="51" xfId="1" applyNumberFormat="1" applyFont="1" applyBorder="1" applyAlignment="1">
      <alignment vertical="center" shrinkToFit="1"/>
    </xf>
    <xf numFmtId="0" fontId="13" fillId="0" borderId="0" xfId="1" applyFont="1"/>
    <xf numFmtId="0" fontId="16" fillId="0" borderId="0" xfId="0" applyFont="1" applyAlignment="1"/>
    <xf numFmtId="0" fontId="13" fillId="3" borderId="42" xfId="1" applyFont="1" applyFill="1" applyBorder="1" applyAlignment="1" applyProtection="1">
      <alignment horizontal="left" vertical="center" shrinkToFit="1"/>
    </xf>
    <xf numFmtId="0" fontId="14" fillId="4" borderId="9" xfId="1" applyFont="1" applyFill="1" applyBorder="1" applyAlignment="1" applyProtection="1">
      <alignment horizontal="left" vertical="center" shrinkToFit="1"/>
      <protection locked="0"/>
    </xf>
    <xf numFmtId="180" fontId="12" fillId="4" borderId="26" xfId="1" applyNumberFormat="1" applyFont="1" applyFill="1" applyBorder="1" applyAlignment="1" applyProtection="1">
      <alignment vertical="center" shrinkToFit="1"/>
      <protection locked="0"/>
    </xf>
    <xf numFmtId="0" fontId="12" fillId="4" borderId="42" xfId="1" applyNumberFormat="1" applyFont="1" applyFill="1" applyBorder="1" applyAlignment="1" applyProtection="1">
      <alignment vertical="center" shrinkToFit="1"/>
      <protection locked="0"/>
    </xf>
    <xf numFmtId="0" fontId="14" fillId="5" borderId="26" xfId="1" applyFont="1" applyFill="1" applyBorder="1" applyAlignment="1" applyProtection="1">
      <alignment horizontal="left" vertical="center" shrinkToFit="1"/>
      <protection locked="0"/>
    </xf>
    <xf numFmtId="0" fontId="12" fillId="4" borderId="42" xfId="1" applyNumberFormat="1" applyFont="1" applyFill="1" applyBorder="1" applyAlignment="1" applyProtection="1">
      <alignment horizontal="right" vertical="center" shrinkToFit="1"/>
      <protection locked="0"/>
    </xf>
    <xf numFmtId="0" fontId="13" fillId="3" borderId="53" xfId="1" applyFont="1" applyFill="1" applyBorder="1" applyAlignment="1" applyProtection="1">
      <alignment horizontal="left" vertical="center" shrinkToFit="1"/>
    </xf>
    <xf numFmtId="0" fontId="14" fillId="4" borderId="49" xfId="1" applyFont="1" applyFill="1" applyBorder="1" applyAlignment="1" applyProtection="1">
      <alignment horizontal="left" vertical="center" shrinkToFit="1"/>
      <protection locked="0"/>
    </xf>
    <xf numFmtId="180" fontId="12" fillId="4" borderId="9" xfId="1" applyNumberFormat="1" applyFont="1" applyFill="1" applyBorder="1" applyAlignment="1" applyProtection="1">
      <alignment vertical="center" shrinkToFit="1"/>
      <protection locked="0"/>
    </xf>
    <xf numFmtId="0" fontId="13" fillId="3" borderId="16" xfId="1" applyFont="1" applyFill="1" applyBorder="1" applyAlignment="1" applyProtection="1">
      <alignment horizontal="left" vertical="center"/>
    </xf>
    <xf numFmtId="180" fontId="12" fillId="0" borderId="22" xfId="1" applyNumberFormat="1" applyFont="1" applyBorder="1" applyAlignment="1" applyProtection="1">
      <alignment horizontal="centerContinuous" vertical="center"/>
    </xf>
    <xf numFmtId="180" fontId="12" fillId="0" borderId="44" xfId="1" applyNumberFormat="1" applyFont="1" applyBorder="1" applyAlignment="1" applyProtection="1">
      <alignment horizontal="centerContinuous" vertical="center"/>
    </xf>
    <xf numFmtId="0" fontId="12" fillId="0" borderId="5" xfId="1" applyFont="1" applyBorder="1" applyAlignment="1" applyProtection="1">
      <alignment horizontal="centerContinuous" vertical="center"/>
    </xf>
    <xf numFmtId="180" fontId="12" fillId="6" borderId="1" xfId="1" applyNumberFormat="1" applyFont="1" applyFill="1" applyBorder="1" applyAlignment="1">
      <alignment vertical="center" shrinkToFit="1"/>
    </xf>
    <xf numFmtId="0" fontId="8" fillId="0" borderId="0" xfId="0" applyFont="1" applyBorder="1">
      <alignment vertical="center"/>
    </xf>
    <xf numFmtId="0" fontId="8" fillId="2" borderId="0" xfId="0" applyFont="1" applyFill="1">
      <alignment vertical="center"/>
    </xf>
    <xf numFmtId="0" fontId="7" fillId="2" borderId="0" xfId="0" applyFont="1" applyFill="1">
      <alignment vertical="center"/>
    </xf>
    <xf numFmtId="0" fontId="8" fillId="2" borderId="0" xfId="0" applyFont="1" applyFill="1" applyAlignment="1">
      <alignment horizontal="center" vertical="center"/>
    </xf>
    <xf numFmtId="0" fontId="16" fillId="2" borderId="0" xfId="0" applyFont="1" applyFill="1" applyAlignment="1"/>
    <xf numFmtId="0" fontId="15" fillId="2" borderId="52" xfId="1" applyFont="1" applyFill="1" applyBorder="1" applyAlignment="1">
      <alignment horizontal="center"/>
    </xf>
    <xf numFmtId="0" fontId="15" fillId="2" borderId="52" xfId="1" applyFont="1" applyFill="1" applyBorder="1" applyAlignment="1">
      <alignment horizontal="center" wrapText="1"/>
    </xf>
    <xf numFmtId="0" fontId="15" fillId="2" borderId="0" xfId="1" applyFont="1" applyFill="1"/>
    <xf numFmtId="0" fontId="8" fillId="2" borderId="0" xfId="0" applyFont="1" applyFill="1" applyBorder="1">
      <alignment vertical="center"/>
    </xf>
    <xf numFmtId="0" fontId="8" fillId="2" borderId="0" xfId="0" applyFont="1" applyFill="1" applyAlignment="1">
      <alignment horizontal="center"/>
    </xf>
    <xf numFmtId="0" fontId="8" fillId="0" borderId="0" xfId="0" applyFont="1" applyAlignment="1">
      <alignment horizontal="center"/>
    </xf>
    <xf numFmtId="0" fontId="15" fillId="2" borderId="0" xfId="1" applyFont="1" applyFill="1" applyBorder="1" applyAlignment="1"/>
    <xf numFmtId="0" fontId="13" fillId="0" borderId="0" xfId="1" applyFont="1" applyBorder="1" applyAlignment="1"/>
    <xf numFmtId="0" fontId="13" fillId="0" borderId="0" xfId="1" applyFont="1" applyBorder="1"/>
    <xf numFmtId="0" fontId="16" fillId="2" borderId="5" xfId="0" applyFont="1" applyFill="1" applyBorder="1">
      <alignment vertical="center"/>
    </xf>
    <xf numFmtId="0" fontId="16" fillId="0" borderId="0" xfId="0" applyFont="1">
      <alignment vertical="center"/>
    </xf>
    <xf numFmtId="0" fontId="16" fillId="2" borderId="0" xfId="0" applyFont="1" applyFill="1">
      <alignment vertical="center"/>
    </xf>
    <xf numFmtId="0" fontId="20" fillId="2" borderId="0" xfId="0" applyFont="1" applyFill="1" applyAlignment="1">
      <alignment horizontal="right" vertical="center"/>
    </xf>
    <xf numFmtId="0" fontId="20" fillId="2" borderId="0" xfId="0" applyFont="1" applyFill="1">
      <alignment vertical="center"/>
    </xf>
    <xf numFmtId="0" fontId="8" fillId="2" borderId="4" xfId="0" applyFont="1" applyFill="1" applyBorder="1" applyAlignment="1">
      <alignment horizontal="left"/>
    </xf>
    <xf numFmtId="0" fontId="8" fillId="2" borderId="3" xfId="0" applyFont="1" applyFill="1" applyBorder="1" applyAlignment="1">
      <alignment horizontal="center" vertical="center"/>
    </xf>
    <xf numFmtId="0" fontId="10" fillId="2" borderId="5" xfId="0" applyFont="1" applyFill="1" applyBorder="1" applyAlignment="1">
      <alignment horizontal="right" vertical="center"/>
    </xf>
    <xf numFmtId="0" fontId="10" fillId="2" borderId="5" xfId="0" applyFont="1" applyFill="1" applyBorder="1" applyAlignment="1">
      <alignment horizontal="right"/>
    </xf>
    <xf numFmtId="179" fontId="13" fillId="0" borderId="39" xfId="1" quotePrefix="1" applyNumberFormat="1" applyFont="1" applyBorder="1" applyAlignment="1">
      <alignment horizontal="center" vertical="center"/>
    </xf>
    <xf numFmtId="179" fontId="13" fillId="0" borderId="13" xfId="1" quotePrefix="1" applyNumberFormat="1" applyFont="1" applyBorder="1" applyAlignment="1">
      <alignment horizontal="center" vertical="center"/>
    </xf>
    <xf numFmtId="0" fontId="13" fillId="0" borderId="22" xfId="1" quotePrefix="1" applyFont="1" applyBorder="1" applyAlignment="1">
      <alignment horizontal="center" vertical="center"/>
    </xf>
    <xf numFmtId="0" fontId="13" fillId="0" borderId="10" xfId="1" quotePrefix="1" applyFont="1" applyBorder="1" applyAlignment="1">
      <alignment horizontal="center" vertical="center"/>
    </xf>
    <xf numFmtId="0" fontId="13" fillId="0" borderId="15" xfId="1" quotePrefix="1" applyFont="1" applyBorder="1" applyAlignment="1">
      <alignment horizontal="center" vertical="center"/>
    </xf>
    <xf numFmtId="0" fontId="10" fillId="2" borderId="19" xfId="0" applyFont="1" applyFill="1" applyBorder="1" applyAlignment="1">
      <alignment horizontal="center" vertical="center"/>
    </xf>
    <xf numFmtId="0" fontId="10" fillId="2" borderId="22" xfId="0" applyFont="1" applyFill="1" applyBorder="1" applyAlignment="1">
      <alignment horizontal="center" vertical="center"/>
    </xf>
    <xf numFmtId="0" fontId="14" fillId="5" borderId="26" xfId="1" applyFont="1" applyFill="1" applyBorder="1" applyAlignment="1" applyProtection="1">
      <alignment horizontal="left" vertical="center" wrapText="1"/>
      <protection locked="0"/>
    </xf>
    <xf numFmtId="180" fontId="12" fillId="4" borderId="41" xfId="1" applyNumberFormat="1" applyFont="1" applyFill="1" applyBorder="1" applyAlignment="1" applyProtection="1">
      <alignment vertical="center" shrinkToFit="1"/>
      <protection locked="0"/>
    </xf>
    <xf numFmtId="0" fontId="12" fillId="4" borderId="37" xfId="1" applyNumberFormat="1" applyFont="1" applyFill="1" applyBorder="1" applyAlignment="1" applyProtection="1">
      <alignment horizontal="right" vertical="center" shrinkToFit="1"/>
      <protection locked="0"/>
    </xf>
    <xf numFmtId="0" fontId="12" fillId="0" borderId="22" xfId="1" applyFont="1" applyBorder="1" applyAlignment="1" applyProtection="1">
      <alignment horizontal="centerContinuous" vertical="center"/>
    </xf>
    <xf numFmtId="0" fontId="12" fillId="0" borderId="44" xfId="1" applyFont="1" applyBorder="1" applyAlignment="1" applyProtection="1">
      <alignment horizontal="centerContinuous" vertical="center"/>
    </xf>
    <xf numFmtId="0" fontId="13" fillId="3" borderId="28" xfId="1" applyFont="1" applyFill="1" applyBorder="1" applyAlignment="1" applyProtection="1">
      <alignment horizontal="left" vertical="center" shrinkToFit="1"/>
      <protection locked="0"/>
    </xf>
    <xf numFmtId="0" fontId="13" fillId="3" borderId="31" xfId="1" applyFont="1" applyFill="1" applyBorder="1" applyAlignment="1" applyProtection="1">
      <alignment horizontal="left" vertical="center" shrinkToFit="1"/>
      <protection locked="0"/>
    </xf>
    <xf numFmtId="0" fontId="13" fillId="3" borderId="43" xfId="1" applyFont="1" applyFill="1" applyBorder="1" applyAlignment="1" applyProtection="1">
      <alignment horizontal="left" vertical="center"/>
    </xf>
    <xf numFmtId="0" fontId="12" fillId="3" borderId="47" xfId="1" applyFont="1" applyFill="1" applyBorder="1" applyAlignment="1" applyProtection="1">
      <alignment horizontal="left" vertical="center" shrinkToFit="1"/>
      <protection locked="0"/>
    </xf>
    <xf numFmtId="0" fontId="12" fillId="3" borderId="28" xfId="1" applyFont="1" applyFill="1" applyBorder="1" applyAlignment="1" applyProtection="1">
      <alignment horizontal="left" vertical="center" shrinkToFit="1"/>
      <protection locked="0"/>
    </xf>
    <xf numFmtId="0" fontId="12" fillId="3" borderId="31" xfId="1" applyFont="1" applyFill="1" applyBorder="1" applyAlignment="1" applyProtection="1">
      <alignment horizontal="left" vertical="center" shrinkToFit="1"/>
      <protection locked="0"/>
    </xf>
    <xf numFmtId="0" fontId="12" fillId="3" borderId="43" xfId="1" applyFont="1" applyFill="1" applyBorder="1" applyAlignment="1" applyProtection="1">
      <alignment horizontal="left" vertical="center"/>
    </xf>
    <xf numFmtId="0" fontId="12" fillId="0" borderId="44" xfId="1" applyNumberFormat="1" applyFont="1" applyBorder="1" applyAlignment="1" applyProtection="1">
      <alignment horizontal="centerContinuous" vertical="center"/>
    </xf>
    <xf numFmtId="181" fontId="12" fillId="0" borderId="5" xfId="1" applyNumberFormat="1" applyFont="1" applyBorder="1" applyAlignment="1" applyProtection="1">
      <alignment horizontal="centerContinuous" vertical="center"/>
    </xf>
    <xf numFmtId="0" fontId="12" fillId="3" borderId="28" xfId="1" applyFont="1" applyFill="1" applyBorder="1" applyAlignment="1" applyProtection="1">
      <alignment horizontal="left" vertical="center" wrapText="1"/>
      <protection locked="0"/>
    </xf>
    <xf numFmtId="0" fontId="14" fillId="0" borderId="28" xfId="1" applyFont="1" applyFill="1" applyBorder="1" applyAlignment="1" applyProtection="1">
      <alignment horizontal="left" vertical="center" wrapText="1"/>
      <protection locked="0"/>
    </xf>
    <xf numFmtId="181" fontId="12" fillId="0" borderId="22" xfId="1" applyNumberFormat="1" applyFont="1" applyBorder="1" applyAlignment="1" applyProtection="1">
      <alignment horizontal="centerContinuous" vertical="center"/>
    </xf>
    <xf numFmtId="181" fontId="12" fillId="0" borderId="44" xfId="1" applyNumberFormat="1" applyFont="1" applyBorder="1" applyAlignment="1" applyProtection="1">
      <alignment horizontal="centerContinuous" vertical="center"/>
    </xf>
    <xf numFmtId="0" fontId="13" fillId="3" borderId="47" xfId="1" applyFont="1" applyFill="1" applyBorder="1" applyAlignment="1" applyProtection="1">
      <alignment horizontal="left" vertical="center" shrinkToFit="1"/>
      <protection locked="0"/>
    </xf>
    <xf numFmtId="0" fontId="23" fillId="2" borderId="0" xfId="0" applyFont="1" applyFill="1">
      <alignment vertical="center"/>
    </xf>
    <xf numFmtId="0" fontId="25" fillId="3" borderId="42" xfId="1" applyFont="1" applyFill="1" applyBorder="1" applyAlignment="1" applyProtection="1">
      <alignment horizontal="left" vertical="center" shrinkToFit="1"/>
    </xf>
    <xf numFmtId="0" fontId="26" fillId="4" borderId="9" xfId="1" applyFont="1" applyFill="1" applyBorder="1" applyAlignment="1" applyProtection="1">
      <alignment horizontal="left" vertical="center" shrinkToFit="1"/>
      <protection locked="0"/>
    </xf>
    <xf numFmtId="180" fontId="24" fillId="4" borderId="26" xfId="1" applyNumberFormat="1" applyFont="1" applyFill="1" applyBorder="1" applyAlignment="1" applyProtection="1">
      <alignment vertical="center" shrinkToFit="1"/>
      <protection locked="0"/>
    </xf>
    <xf numFmtId="0" fontId="24" fillId="4" borderId="42" xfId="1" applyNumberFormat="1" applyFont="1" applyFill="1" applyBorder="1" applyAlignment="1" applyProtection="1">
      <alignment vertical="center" shrinkToFit="1"/>
      <protection locked="0"/>
    </xf>
    <xf numFmtId="0" fontId="26" fillId="5" borderId="26" xfId="1" applyFont="1" applyFill="1" applyBorder="1" applyAlignment="1" applyProtection="1">
      <alignment horizontal="left" vertical="center" shrinkToFit="1"/>
      <protection locked="0"/>
    </xf>
    <xf numFmtId="180" fontId="24" fillId="0" borderId="51" xfId="1" applyNumberFormat="1" applyFont="1" applyBorder="1" applyAlignment="1">
      <alignment vertical="center" shrinkToFit="1"/>
    </xf>
    <xf numFmtId="0" fontId="25" fillId="3" borderId="16" xfId="1" applyFont="1" applyFill="1" applyBorder="1" applyAlignment="1" applyProtection="1">
      <alignment horizontal="left" vertical="center"/>
    </xf>
    <xf numFmtId="180" fontId="24" fillId="0" borderId="22" xfId="1" applyNumberFormat="1" applyFont="1" applyBorder="1" applyAlignment="1" applyProtection="1">
      <alignment horizontal="centerContinuous" vertical="center"/>
    </xf>
    <xf numFmtId="180" fontId="24" fillId="0" borderId="44" xfId="1" applyNumberFormat="1" applyFont="1" applyBorder="1" applyAlignment="1" applyProtection="1">
      <alignment horizontal="centerContinuous" vertical="center"/>
    </xf>
    <xf numFmtId="0" fontId="24" fillId="0" borderId="5" xfId="1" applyFont="1" applyBorder="1" applyAlignment="1" applyProtection="1">
      <alignment horizontal="centerContinuous" vertical="center"/>
    </xf>
    <xf numFmtId="180" fontId="24" fillId="6" borderId="1" xfId="1" applyNumberFormat="1" applyFont="1" applyFill="1" applyBorder="1" applyAlignment="1">
      <alignment vertical="center" shrinkToFit="1"/>
    </xf>
    <xf numFmtId="0" fontId="26" fillId="4" borderId="28" xfId="1" applyFont="1" applyFill="1" applyBorder="1" applyAlignment="1" applyProtection="1">
      <alignment horizontal="left" vertical="center" wrapText="1"/>
      <protection locked="0"/>
    </xf>
    <xf numFmtId="0" fontId="26" fillId="4" borderId="26" xfId="1" applyFont="1" applyFill="1" applyBorder="1" applyAlignment="1" applyProtection="1">
      <alignment horizontal="left" vertical="center" wrapText="1"/>
      <protection locked="0"/>
    </xf>
    <xf numFmtId="0" fontId="24" fillId="4" borderId="42" xfId="1" applyNumberFormat="1" applyFont="1" applyFill="1" applyBorder="1" applyAlignment="1" applyProtection="1">
      <alignment horizontal="right" vertical="center" shrinkToFit="1"/>
      <protection locked="0"/>
    </xf>
    <xf numFmtId="0" fontId="25" fillId="3" borderId="53" xfId="1" applyFont="1" applyFill="1" applyBorder="1" applyAlignment="1" applyProtection="1">
      <alignment horizontal="left" vertical="center" shrinkToFit="1"/>
    </xf>
    <xf numFmtId="0" fontId="14" fillId="4" borderId="25" xfId="1" applyFont="1" applyFill="1" applyBorder="1" applyAlignment="1" applyProtection="1">
      <alignment horizontal="left" vertical="center" shrinkToFit="1"/>
      <protection locked="0"/>
    </xf>
    <xf numFmtId="0" fontId="14" fillId="4" borderId="49" xfId="1" applyFont="1" applyFill="1" applyBorder="1" applyAlignment="1" applyProtection="1">
      <alignment horizontal="left" vertical="center" wrapText="1"/>
      <protection locked="0"/>
    </xf>
    <xf numFmtId="0" fontId="8" fillId="4" borderId="3" xfId="0" applyFont="1" applyFill="1" applyBorder="1" applyAlignment="1">
      <alignment vertical="center"/>
    </xf>
    <xf numFmtId="0" fontId="14" fillId="4" borderId="9" xfId="1" applyFont="1" applyFill="1" applyBorder="1" applyAlignment="1" applyProtection="1">
      <alignment horizontal="left" vertical="center" wrapText="1"/>
      <protection locked="0"/>
    </xf>
    <xf numFmtId="0" fontId="14" fillId="5" borderId="26" xfId="1" applyNumberFormat="1" applyFont="1" applyFill="1" applyBorder="1" applyAlignment="1" applyProtection="1">
      <alignment horizontal="left" vertical="center" shrinkToFit="1"/>
      <protection locked="0"/>
    </xf>
    <xf numFmtId="0" fontId="14" fillId="5" borderId="41" xfId="1" applyNumberFormat="1" applyFont="1" applyFill="1" applyBorder="1" applyAlignment="1" applyProtection="1">
      <alignment horizontal="left" vertical="center" shrinkToFit="1"/>
      <protection locked="0"/>
    </xf>
    <xf numFmtId="0" fontId="14" fillId="5" borderId="26" xfId="1" applyNumberFormat="1" applyFont="1" applyFill="1" applyBorder="1" applyAlignment="1" applyProtection="1">
      <alignment horizontal="left" vertical="center" wrapText="1"/>
      <protection locked="0"/>
    </xf>
    <xf numFmtId="0" fontId="14" fillId="5" borderId="38" xfId="1" applyNumberFormat="1" applyFont="1" applyFill="1" applyBorder="1" applyAlignment="1" applyProtection="1">
      <alignment horizontal="left" vertical="center" shrinkToFit="1"/>
      <protection locked="0"/>
    </xf>
    <xf numFmtId="0" fontId="14" fillId="5" borderId="38" xfId="1" applyNumberFormat="1" applyFont="1" applyFill="1" applyBorder="1" applyAlignment="1" applyProtection="1">
      <alignment horizontal="left" vertical="center" wrapText="1"/>
      <protection locked="0"/>
    </xf>
    <xf numFmtId="0" fontId="14" fillId="5" borderId="41" xfId="1" applyNumberFormat="1" applyFont="1" applyFill="1" applyBorder="1" applyAlignment="1" applyProtection="1">
      <alignment horizontal="left" vertical="center" wrapText="1"/>
      <protection locked="0"/>
    </xf>
    <xf numFmtId="178" fontId="8" fillId="6" borderId="1" xfId="0" applyNumberFormat="1" applyFont="1" applyFill="1" applyBorder="1" applyAlignment="1">
      <alignment vertical="center"/>
    </xf>
    <xf numFmtId="0" fontId="12" fillId="4" borderId="0" xfId="1" applyNumberFormat="1" applyFont="1" applyFill="1" applyBorder="1" applyAlignment="1" applyProtection="1">
      <alignment horizontal="right" vertical="center" shrinkToFit="1"/>
      <protection locked="0"/>
    </xf>
    <xf numFmtId="180" fontId="12" fillId="0" borderId="54" xfId="1" applyNumberFormat="1" applyFont="1" applyBorder="1" applyAlignment="1">
      <alignment vertical="center" shrinkToFit="1"/>
    </xf>
    <xf numFmtId="0" fontId="24" fillId="0" borderId="22" xfId="1" applyFont="1" applyBorder="1" applyAlignment="1" applyProtection="1">
      <alignment horizontal="centerContinuous" vertical="center"/>
    </xf>
    <xf numFmtId="0" fontId="24" fillId="0" borderId="44" xfId="1" applyFont="1" applyBorder="1" applyAlignment="1" applyProtection="1">
      <alignment horizontal="centerContinuous" vertical="center"/>
    </xf>
    <xf numFmtId="0" fontId="25" fillId="3" borderId="47" xfId="1" applyFont="1" applyFill="1" applyBorder="1" applyAlignment="1" applyProtection="1">
      <alignment horizontal="left" vertical="center" shrinkToFit="1"/>
      <protection locked="0"/>
    </xf>
    <xf numFmtId="0" fontId="26" fillId="4" borderId="49" xfId="1" applyFont="1" applyFill="1" applyBorder="1" applyAlignment="1" applyProtection="1">
      <alignment horizontal="left" vertical="center" shrinkToFit="1"/>
      <protection locked="0"/>
    </xf>
    <xf numFmtId="180" fontId="24" fillId="4" borderId="48" xfId="1" applyNumberFormat="1" applyFont="1" applyFill="1" applyBorder="1" applyAlignment="1" applyProtection="1">
      <alignment vertical="center" shrinkToFit="1"/>
      <protection locked="0"/>
    </xf>
    <xf numFmtId="0" fontId="24" fillId="4" borderId="0" xfId="1" applyNumberFormat="1" applyFont="1" applyFill="1" applyBorder="1" applyAlignment="1" applyProtection="1">
      <alignment horizontal="right" vertical="center" shrinkToFit="1"/>
      <protection locked="0"/>
    </xf>
    <xf numFmtId="0" fontId="26" fillId="5" borderId="48" xfId="1" applyFont="1" applyFill="1" applyBorder="1" applyAlignment="1" applyProtection="1">
      <alignment horizontal="left" vertical="center" shrinkToFit="1"/>
      <protection locked="0"/>
    </xf>
    <xf numFmtId="180" fontId="24" fillId="0" borderId="54" xfId="1" applyNumberFormat="1" applyFont="1" applyBorder="1" applyAlignment="1">
      <alignment vertical="center" shrinkToFit="1"/>
    </xf>
    <xf numFmtId="0" fontId="25" fillId="3" borderId="28" xfId="1" applyFont="1" applyFill="1" applyBorder="1" applyAlignment="1" applyProtection="1">
      <alignment horizontal="left" vertical="center" shrinkToFit="1"/>
      <protection locked="0"/>
    </xf>
    <xf numFmtId="0" fontId="25" fillId="3" borderId="31" xfId="1" applyFont="1" applyFill="1" applyBorder="1" applyAlignment="1" applyProtection="1">
      <alignment horizontal="left" vertical="center" shrinkToFit="1"/>
      <protection locked="0"/>
    </xf>
    <xf numFmtId="180" fontId="24" fillId="4" borderId="9" xfId="1" applyNumberFormat="1" applyFont="1" applyFill="1" applyBorder="1" applyAlignment="1" applyProtection="1">
      <alignment vertical="center" shrinkToFit="1"/>
      <protection locked="0"/>
    </xf>
    <xf numFmtId="0" fontId="25" fillId="3" borderId="43" xfId="1" applyFont="1" applyFill="1" applyBorder="1" applyAlignment="1" applyProtection="1">
      <alignment horizontal="left" vertical="center"/>
    </xf>
    <xf numFmtId="0" fontId="14" fillId="4" borderId="18" xfId="1" applyFont="1" applyFill="1" applyBorder="1" applyAlignment="1" applyProtection="1">
      <alignment horizontal="left" vertical="center" wrapText="1"/>
      <protection locked="0"/>
    </xf>
    <xf numFmtId="180" fontId="12" fillId="4" borderId="18" xfId="1" applyNumberFormat="1" applyFont="1" applyFill="1" applyBorder="1" applyAlignment="1" applyProtection="1">
      <alignment vertical="center" shrinkToFit="1"/>
      <protection locked="0"/>
    </xf>
    <xf numFmtId="0" fontId="14" fillId="5" borderId="56" xfId="1" applyFont="1" applyFill="1" applyBorder="1" applyAlignment="1" applyProtection="1">
      <alignment horizontal="left" vertical="center" shrinkToFit="1"/>
      <protection locked="0"/>
    </xf>
    <xf numFmtId="180" fontId="12" fillId="0" borderId="55" xfId="1" applyNumberFormat="1" applyFont="1" applyBorder="1" applyAlignment="1">
      <alignment vertical="center" shrinkToFit="1"/>
    </xf>
    <xf numFmtId="0" fontId="8" fillId="0" borderId="20" xfId="0" applyFont="1" applyBorder="1" applyAlignment="1">
      <alignment horizontal="center" vertical="center"/>
    </xf>
    <xf numFmtId="0" fontId="8" fillId="0" borderId="30" xfId="0" applyFont="1" applyBorder="1" applyAlignment="1">
      <alignment horizontal="center" vertical="center"/>
    </xf>
    <xf numFmtId="180" fontId="30" fillId="4" borderId="26" xfId="1" applyNumberFormat="1" applyFont="1" applyFill="1" applyBorder="1" applyAlignment="1" applyProtection="1">
      <alignment vertical="center" shrinkToFit="1"/>
      <protection locked="0"/>
    </xf>
    <xf numFmtId="0" fontId="8" fillId="0" borderId="20" xfId="0" applyFont="1" applyBorder="1" applyAlignment="1">
      <alignment horizontal="center" vertical="center"/>
    </xf>
    <xf numFmtId="0" fontId="8" fillId="0" borderId="30" xfId="0" applyFont="1" applyBorder="1" applyAlignment="1">
      <alignment horizontal="center" vertical="center"/>
    </xf>
    <xf numFmtId="0" fontId="14" fillId="4" borderId="26" xfId="1" applyFont="1" applyFill="1" applyBorder="1" applyAlignment="1" applyProtection="1">
      <alignment vertical="center" wrapText="1"/>
      <protection locked="0"/>
    </xf>
    <xf numFmtId="0" fontId="14" fillId="4" borderId="9" xfId="1" applyFont="1" applyFill="1" applyBorder="1" applyAlignment="1" applyProtection="1">
      <alignment vertical="center" wrapText="1"/>
      <protection locked="0"/>
    </xf>
    <xf numFmtId="0" fontId="14" fillId="4" borderId="16" xfId="1" applyFont="1" applyFill="1" applyBorder="1" applyAlignment="1" applyProtection="1">
      <alignment vertical="center" wrapText="1"/>
      <protection locked="0"/>
    </xf>
    <xf numFmtId="180" fontId="12" fillId="4" borderId="48" xfId="1" applyNumberFormat="1" applyFont="1" applyFill="1" applyBorder="1" applyAlignment="1" applyProtection="1">
      <alignment vertical="center" shrinkToFit="1"/>
      <protection locked="0"/>
    </xf>
    <xf numFmtId="0" fontId="14" fillId="4" borderId="58" xfId="1" applyFont="1" applyFill="1" applyBorder="1" applyAlignment="1" applyProtection="1">
      <alignment horizontal="left" vertical="center" wrapText="1"/>
      <protection locked="0"/>
    </xf>
    <xf numFmtId="0" fontId="14" fillId="4" borderId="38" xfId="1" applyFont="1" applyFill="1" applyBorder="1" applyAlignment="1" applyProtection="1">
      <alignment horizontal="left" vertical="center" wrapText="1"/>
      <protection locked="0"/>
    </xf>
    <xf numFmtId="0" fontId="24" fillId="0" borderId="28" xfId="1" applyFont="1" applyFill="1" applyBorder="1" applyAlignment="1" applyProtection="1">
      <alignment horizontal="left" vertical="center" wrapText="1"/>
      <protection locked="0"/>
    </xf>
    <xf numFmtId="0" fontId="12" fillId="0" borderId="28" xfId="1" applyFont="1" applyFill="1" applyBorder="1" applyAlignment="1" applyProtection="1">
      <alignment horizontal="left" vertical="center" wrapText="1"/>
      <protection locked="0"/>
    </xf>
    <xf numFmtId="0" fontId="24" fillId="0" borderId="28" xfId="1" applyFont="1" applyFill="1" applyBorder="1" applyAlignment="1" applyProtection="1">
      <alignment horizontal="left" vertical="center" wrapText="1"/>
      <protection locked="0"/>
    </xf>
    <xf numFmtId="0" fontId="27" fillId="4" borderId="28" xfId="1" applyFont="1" applyFill="1" applyBorder="1" applyAlignment="1" applyProtection="1">
      <alignment horizontal="left" vertical="center" wrapText="1"/>
      <protection locked="0"/>
    </xf>
    <xf numFmtId="0" fontId="27" fillId="4" borderId="26" xfId="1" applyFont="1" applyFill="1" applyBorder="1" applyAlignment="1" applyProtection="1">
      <alignment horizontal="left" vertical="center" wrapText="1"/>
      <protection locked="0"/>
    </xf>
    <xf numFmtId="0" fontId="17" fillId="4" borderId="28" xfId="1" applyFont="1" applyFill="1" applyBorder="1" applyAlignment="1" applyProtection="1">
      <alignment horizontal="left" vertical="center" wrapText="1"/>
      <protection locked="0"/>
    </xf>
    <xf numFmtId="0" fontId="17" fillId="4" borderId="26" xfId="1" applyFont="1" applyFill="1" applyBorder="1" applyAlignment="1" applyProtection="1">
      <alignment horizontal="left" vertical="center" wrapText="1"/>
      <protection locked="0"/>
    </xf>
    <xf numFmtId="0" fontId="12" fillId="0" borderId="28" xfId="1" applyFont="1" applyFill="1" applyBorder="1" applyAlignment="1" applyProtection="1">
      <alignment horizontal="left" vertical="center" wrapText="1"/>
      <protection locked="0"/>
    </xf>
    <xf numFmtId="0" fontId="8" fillId="0" borderId="20" xfId="0" applyFont="1" applyBorder="1" applyAlignment="1">
      <alignment horizontal="center" vertical="center"/>
    </xf>
    <xf numFmtId="0" fontId="8" fillId="0" borderId="30" xfId="0" applyFont="1" applyBorder="1" applyAlignment="1">
      <alignment horizontal="center" vertical="center"/>
    </xf>
    <xf numFmtId="0" fontId="12" fillId="0" borderId="31" xfId="1" applyFont="1" applyFill="1" applyBorder="1" applyAlignment="1" applyProtection="1">
      <alignment horizontal="left" vertical="center" wrapText="1"/>
      <protection locked="0"/>
    </xf>
    <xf numFmtId="0" fontId="33" fillId="2" borderId="0" xfId="0" applyFont="1" applyFill="1">
      <alignment vertical="center"/>
    </xf>
    <xf numFmtId="0" fontId="9" fillId="2" borderId="0" xfId="0" applyFont="1" applyFill="1" applyBorder="1" applyAlignment="1">
      <alignment horizontal="right"/>
    </xf>
    <xf numFmtId="0" fontId="8" fillId="2" borderId="5" xfId="0" applyFont="1" applyFill="1" applyBorder="1">
      <alignment vertical="center"/>
    </xf>
    <xf numFmtId="0" fontId="13" fillId="3" borderId="40" xfId="1" applyFont="1" applyFill="1" applyBorder="1" applyAlignment="1" applyProtection="1">
      <alignment horizontal="left" vertical="center" shrinkToFit="1"/>
    </xf>
    <xf numFmtId="0" fontId="14" fillId="4" borderId="11" xfId="1" applyFont="1" applyFill="1" applyBorder="1" applyAlignment="1" applyProtection="1">
      <alignment horizontal="left" vertical="center" shrinkToFit="1"/>
      <protection locked="0"/>
    </xf>
    <xf numFmtId="0" fontId="12" fillId="4" borderId="6" xfId="1" applyNumberFormat="1" applyFont="1" applyFill="1" applyBorder="1" applyAlignment="1" applyProtection="1">
      <alignment horizontal="right" vertical="center" shrinkToFit="1"/>
      <protection locked="0"/>
    </xf>
    <xf numFmtId="180" fontId="12" fillId="0" borderId="59" xfId="1" applyNumberFormat="1" applyFont="1" applyBorder="1" applyAlignment="1">
      <alignment vertical="center" shrinkToFit="1"/>
    </xf>
    <xf numFmtId="0" fontId="26" fillId="5" borderId="26" xfId="1" applyNumberFormat="1" applyFont="1" applyFill="1" applyBorder="1" applyAlignment="1" applyProtection="1">
      <alignment horizontal="left" vertical="center" shrinkToFit="1"/>
      <protection locked="0"/>
    </xf>
    <xf numFmtId="0" fontId="24" fillId="3" borderId="28" xfId="1" applyFont="1" applyFill="1" applyBorder="1" applyAlignment="1" applyProtection="1">
      <alignment horizontal="left" vertical="center" wrapText="1"/>
      <protection locked="0"/>
    </xf>
    <xf numFmtId="0" fontId="24" fillId="3" borderId="31" xfId="1" applyFont="1" applyFill="1" applyBorder="1" applyAlignment="1" applyProtection="1">
      <alignment horizontal="left" vertical="center" shrinkToFit="1"/>
      <protection locked="0"/>
    </xf>
    <xf numFmtId="0" fontId="26" fillId="4" borderId="9" xfId="1" applyFont="1" applyFill="1" applyBorder="1" applyAlignment="1" applyProtection="1">
      <alignment horizontal="left" vertical="center" wrapText="1"/>
      <protection locked="0"/>
    </xf>
    <xf numFmtId="0" fontId="26" fillId="5" borderId="26" xfId="1" applyNumberFormat="1" applyFont="1" applyFill="1" applyBorder="1" applyAlignment="1" applyProtection="1">
      <alignment horizontal="left" vertical="center" wrapText="1"/>
      <protection locked="0"/>
    </xf>
    <xf numFmtId="0" fontId="26" fillId="4" borderId="49" xfId="1" applyFont="1" applyFill="1" applyBorder="1" applyAlignment="1" applyProtection="1">
      <alignment horizontal="left" vertical="center" wrapText="1"/>
      <protection locked="0"/>
    </xf>
    <xf numFmtId="0" fontId="24" fillId="3" borderId="43" xfId="1" applyFont="1" applyFill="1" applyBorder="1" applyAlignment="1" applyProtection="1">
      <alignment horizontal="left" vertical="center"/>
    </xf>
    <xf numFmtId="181" fontId="24" fillId="0" borderId="22" xfId="1" applyNumberFormat="1" applyFont="1" applyBorder="1" applyAlignment="1" applyProtection="1">
      <alignment horizontal="centerContinuous" vertical="center"/>
    </xf>
    <xf numFmtId="181" fontId="24" fillId="0" borderId="44" xfId="1" applyNumberFormat="1" applyFont="1" applyBorder="1" applyAlignment="1" applyProtection="1">
      <alignment horizontal="centerContinuous" vertical="center"/>
    </xf>
    <xf numFmtId="181" fontId="24" fillId="0" borderId="5" xfId="1" applyNumberFormat="1" applyFont="1" applyBorder="1" applyAlignment="1" applyProtection="1">
      <alignment horizontal="centerContinuous" vertical="center"/>
    </xf>
    <xf numFmtId="0" fontId="16" fillId="2" borderId="0" xfId="0" applyFont="1" applyFill="1" applyAlignment="1">
      <alignment vertical="center"/>
    </xf>
    <xf numFmtId="0" fontId="10" fillId="2" borderId="19" xfId="0" applyFont="1" applyFill="1" applyBorder="1" applyAlignment="1">
      <alignment vertical="center"/>
    </xf>
    <xf numFmtId="0" fontId="16" fillId="0" borderId="0" xfId="0" applyFont="1" applyAlignment="1">
      <alignment vertical="center"/>
    </xf>
    <xf numFmtId="178" fontId="24" fillId="6" borderId="1" xfId="0" applyNumberFormat="1" applyFont="1" applyFill="1" applyBorder="1" applyAlignment="1">
      <alignment vertical="center"/>
    </xf>
    <xf numFmtId="0" fontId="24" fillId="4" borderId="3" xfId="0" applyFont="1" applyFill="1" applyBorder="1" applyAlignment="1">
      <alignment vertical="center"/>
    </xf>
    <xf numFmtId="0" fontId="26" fillId="5" borderId="48" xfId="1" applyNumberFormat="1" applyFont="1" applyFill="1" applyBorder="1" applyAlignment="1" applyProtection="1">
      <alignment horizontal="left" vertical="center" shrinkToFit="1"/>
      <protection locked="0"/>
    </xf>
    <xf numFmtId="0" fontId="12" fillId="0" borderId="53" xfId="1" applyFont="1" applyFill="1" applyBorder="1" applyAlignment="1" applyProtection="1">
      <alignment horizontal="left" vertical="center" wrapText="1"/>
      <protection locked="0"/>
    </xf>
    <xf numFmtId="0" fontId="14" fillId="5" borderId="56" xfId="1" applyNumberFormat="1" applyFont="1" applyFill="1" applyBorder="1" applyAlignment="1" applyProtection="1">
      <alignment horizontal="left" vertical="center" shrinkToFit="1"/>
      <protection locked="0"/>
    </xf>
    <xf numFmtId="0" fontId="24" fillId="3" borderId="31" xfId="1" applyFont="1" applyFill="1" applyBorder="1" applyAlignment="1" applyProtection="1">
      <alignment horizontal="left" vertical="center" wrapText="1"/>
      <protection locked="0"/>
    </xf>
    <xf numFmtId="0" fontId="29" fillId="0" borderId="28" xfId="1" applyFont="1" applyFill="1" applyBorder="1" applyAlignment="1" applyProtection="1">
      <alignment horizontal="left" vertical="center" wrapText="1"/>
      <protection locked="0"/>
    </xf>
    <xf numFmtId="0" fontId="14" fillId="4" borderId="9" xfId="1" applyFont="1" applyFill="1" applyBorder="1" applyAlignment="1" applyProtection="1">
      <alignment horizontal="left" vertical="center" wrapText="1" shrinkToFit="1"/>
      <protection locked="0"/>
    </xf>
    <xf numFmtId="0" fontId="19" fillId="2" borderId="0" xfId="0" applyFont="1" applyFill="1" applyAlignment="1">
      <alignment vertical="top"/>
    </xf>
    <xf numFmtId="0" fontId="33" fillId="2" borderId="0" xfId="0" applyFont="1" applyFill="1" applyAlignment="1">
      <alignment vertical="top"/>
    </xf>
    <xf numFmtId="0" fontId="42" fillId="0" borderId="0" xfId="1" applyFont="1"/>
    <xf numFmtId="0" fontId="24" fillId="0" borderId="42" xfId="1" applyFont="1" applyFill="1" applyBorder="1" applyAlignment="1" applyProtection="1">
      <alignment horizontal="left" vertical="center" wrapText="1"/>
      <protection locked="0"/>
    </xf>
    <xf numFmtId="182" fontId="13" fillId="0" borderId="0" xfId="1" applyNumberFormat="1" applyFont="1"/>
    <xf numFmtId="0" fontId="14" fillId="4" borderId="49" xfId="1" quotePrefix="1" applyFont="1" applyFill="1" applyBorder="1" applyAlignment="1" applyProtection="1">
      <alignment horizontal="left" vertical="center" wrapText="1"/>
      <protection locked="0"/>
    </xf>
    <xf numFmtId="0" fontId="14" fillId="5" borderId="48" xfId="1" applyFont="1" applyFill="1" applyBorder="1" applyAlignment="1" applyProtection="1">
      <alignment horizontal="left" vertical="center" shrinkToFit="1"/>
      <protection locked="0"/>
    </xf>
    <xf numFmtId="0" fontId="8" fillId="0" borderId="20" xfId="0" applyFont="1" applyBorder="1" applyAlignment="1">
      <alignment horizontal="center" vertical="center"/>
    </xf>
    <xf numFmtId="0" fontId="8" fillId="0" borderId="30" xfId="0" applyFont="1" applyBorder="1" applyAlignment="1">
      <alignment horizontal="center" vertical="center"/>
    </xf>
    <xf numFmtId="0" fontId="43" fillId="2" borderId="0" xfId="2" applyFont="1" applyFill="1">
      <alignment vertical="center"/>
    </xf>
    <xf numFmtId="0" fontId="44" fillId="2" borderId="0" xfId="2" applyFont="1" applyFill="1" applyAlignment="1">
      <alignment horizontal="center" vertical="top"/>
    </xf>
    <xf numFmtId="0" fontId="47" fillId="2" borderId="0" xfId="2" applyFont="1" applyFill="1" applyAlignment="1">
      <alignment vertical="top"/>
    </xf>
    <xf numFmtId="0" fontId="43" fillId="0" borderId="0" xfId="2" applyFont="1">
      <alignment vertical="center"/>
    </xf>
    <xf numFmtId="0" fontId="48" fillId="2" borderId="3" xfId="2" applyFont="1" applyFill="1" applyBorder="1" applyAlignment="1">
      <alignment horizontal="center" vertical="center"/>
    </xf>
    <xf numFmtId="0" fontId="48" fillId="2" borderId="4" xfId="2" applyFont="1" applyFill="1" applyBorder="1" applyAlignment="1">
      <alignment horizontal="center" vertical="center"/>
    </xf>
    <xf numFmtId="0" fontId="43" fillId="0" borderId="0" xfId="2" applyFont="1" applyAlignment="1">
      <alignment horizontal="center" vertical="center"/>
    </xf>
    <xf numFmtId="0" fontId="9" fillId="2" borderId="0" xfId="2" applyFont="1" applyFill="1">
      <alignment vertical="center"/>
    </xf>
    <xf numFmtId="0" fontId="43" fillId="2" borderId="7" xfId="2" applyFont="1" applyFill="1" applyBorder="1">
      <alignment vertical="center"/>
    </xf>
    <xf numFmtId="0" fontId="50" fillId="2" borderId="3" xfId="2" applyFont="1" applyFill="1" applyBorder="1" applyAlignment="1">
      <alignment horizontal="right" vertical="center"/>
    </xf>
    <xf numFmtId="0" fontId="52" fillId="2" borderId="3" xfId="2" applyFont="1" applyFill="1" applyBorder="1" applyAlignment="1">
      <alignment horizontal="left" vertical="center" wrapText="1"/>
    </xf>
    <xf numFmtId="177" fontId="48" fillId="2" borderId="3" xfId="2" applyNumberFormat="1" applyFont="1" applyFill="1" applyBorder="1" applyAlignment="1">
      <alignment horizontal="right" vertical="center"/>
    </xf>
    <xf numFmtId="177" fontId="48" fillId="2" borderId="4" xfId="2" applyNumberFormat="1" applyFont="1" applyFill="1" applyBorder="1">
      <alignment vertical="center"/>
    </xf>
    <xf numFmtId="183" fontId="53" fillId="2" borderId="2" xfId="2" applyNumberFormat="1" applyFont="1" applyFill="1" applyBorder="1" applyAlignment="1">
      <alignment horizontal="right" vertical="center"/>
    </xf>
    <xf numFmtId="0" fontId="51" fillId="2" borderId="3" xfId="2" applyFont="1" applyFill="1" applyBorder="1" applyAlignment="1">
      <alignment horizontal="center" vertical="center"/>
    </xf>
    <xf numFmtId="184" fontId="51" fillId="2" borderId="62" xfId="2" applyNumberFormat="1" applyFont="1" applyFill="1" applyBorder="1" applyAlignment="1">
      <alignment horizontal="right" vertical="center"/>
    </xf>
    <xf numFmtId="0" fontId="50" fillId="2" borderId="5" xfId="2" applyFont="1" applyFill="1" applyBorder="1" applyAlignment="1">
      <alignment horizontal="right" vertical="center"/>
    </xf>
    <xf numFmtId="0" fontId="54" fillId="2" borderId="3" xfId="2" applyFont="1" applyFill="1" applyBorder="1" applyAlignment="1">
      <alignment horizontal="left" vertical="center"/>
    </xf>
    <xf numFmtId="185" fontId="51" fillId="2" borderId="62" xfId="2" applyNumberFormat="1" applyFont="1" applyFill="1" applyBorder="1" applyAlignment="1">
      <alignment horizontal="right" vertical="center"/>
    </xf>
    <xf numFmtId="186" fontId="51" fillId="2" borderId="62" xfId="2" applyNumberFormat="1" applyFont="1" applyFill="1" applyBorder="1" applyAlignment="1">
      <alignment horizontal="right" vertical="center"/>
    </xf>
    <xf numFmtId="185" fontId="48" fillId="2" borderId="62" xfId="2" applyNumberFormat="1" applyFont="1" applyFill="1" applyBorder="1" applyAlignment="1">
      <alignment horizontal="right" vertical="center"/>
    </xf>
    <xf numFmtId="0" fontId="43" fillId="2" borderId="1" xfId="2" applyFont="1" applyFill="1" applyBorder="1">
      <alignment vertical="center"/>
    </xf>
    <xf numFmtId="187" fontId="55" fillId="2" borderId="62" xfId="2" applyNumberFormat="1" applyFont="1" applyFill="1" applyBorder="1" applyAlignment="1">
      <alignment horizontal="right" vertical="center"/>
    </xf>
    <xf numFmtId="188" fontId="51" fillId="2" borderId="62" xfId="2" applyNumberFormat="1" applyFont="1" applyFill="1" applyBorder="1" applyAlignment="1">
      <alignment horizontal="right" vertical="center"/>
    </xf>
    <xf numFmtId="189" fontId="51" fillId="2" borderId="62" xfId="2" applyNumberFormat="1" applyFont="1" applyFill="1" applyBorder="1" applyAlignment="1">
      <alignment horizontal="right" vertical="center"/>
    </xf>
    <xf numFmtId="190" fontId="51" fillId="2" borderId="62" xfId="2" applyNumberFormat="1" applyFont="1" applyFill="1" applyBorder="1" applyAlignment="1">
      <alignment horizontal="right" vertical="center"/>
    </xf>
    <xf numFmtId="183" fontId="48" fillId="2" borderId="62" xfId="2" applyNumberFormat="1" applyFont="1" applyFill="1" applyBorder="1" applyAlignment="1">
      <alignment horizontal="right" vertical="center"/>
    </xf>
    <xf numFmtId="0" fontId="58" fillId="0" borderId="2" xfId="2" applyFont="1" applyBorder="1">
      <alignment vertical="center"/>
    </xf>
    <xf numFmtId="0" fontId="51" fillId="2" borderId="3" xfId="2" applyFont="1" applyFill="1" applyBorder="1">
      <alignment vertical="center"/>
    </xf>
    <xf numFmtId="183" fontId="48" fillId="2" borderId="4" xfId="2" applyNumberFormat="1" applyFont="1" applyFill="1" applyBorder="1" applyAlignment="1">
      <alignment horizontal="right" vertical="center"/>
    </xf>
    <xf numFmtId="0" fontId="43" fillId="2" borderId="8" xfId="2" applyFont="1" applyFill="1" applyBorder="1">
      <alignment vertical="center"/>
    </xf>
    <xf numFmtId="177" fontId="48" fillId="2" borderId="5" xfId="2" applyNumberFormat="1" applyFont="1" applyFill="1" applyBorder="1" applyAlignment="1">
      <alignment horizontal="right" vertical="center"/>
    </xf>
    <xf numFmtId="183" fontId="53" fillId="2" borderId="63" xfId="2" applyNumberFormat="1" applyFont="1" applyFill="1" applyBorder="1" applyAlignment="1">
      <alignment horizontal="right" vertical="center"/>
    </xf>
    <xf numFmtId="0" fontId="51" fillId="2" borderId="5" xfId="2" applyFont="1" applyFill="1" applyBorder="1" applyAlignment="1">
      <alignment horizontal="center" vertical="center"/>
    </xf>
    <xf numFmtId="191" fontId="51" fillId="2" borderId="62" xfId="2" applyNumberFormat="1" applyFont="1" applyFill="1" applyBorder="1" applyAlignment="1">
      <alignment horizontal="right" vertical="center"/>
    </xf>
    <xf numFmtId="177" fontId="48" fillId="2" borderId="4" xfId="2" applyNumberFormat="1" applyFont="1" applyFill="1" applyBorder="1" applyAlignment="1">
      <alignment horizontal="right" vertical="center"/>
    </xf>
    <xf numFmtId="192" fontId="51" fillId="2" borderId="62" xfId="2" applyNumberFormat="1" applyFont="1" applyFill="1" applyBorder="1" applyAlignment="1">
      <alignment horizontal="right" vertical="center"/>
    </xf>
    <xf numFmtId="0" fontId="43" fillId="2" borderId="0" xfId="2" applyFont="1" applyFill="1" applyAlignment="1">
      <alignment horizontal="center" vertical="center" textRotation="255"/>
    </xf>
    <xf numFmtId="0" fontId="43" fillId="2" borderId="0" xfId="2" applyFont="1" applyFill="1" applyAlignment="1">
      <alignment horizontal="left" vertical="center"/>
    </xf>
    <xf numFmtId="0" fontId="21" fillId="2" borderId="0" xfId="2" applyFont="1" applyFill="1" applyAlignment="1">
      <alignment horizontal="center"/>
    </xf>
    <xf numFmtId="0" fontId="9" fillId="0" borderId="0" xfId="2" applyFont="1">
      <alignment vertical="center"/>
    </xf>
    <xf numFmtId="0" fontId="8" fillId="2" borderId="19" xfId="0" applyFont="1" applyFill="1" applyBorder="1" applyAlignment="1">
      <alignment horizontal="center" vertical="center"/>
    </xf>
    <xf numFmtId="0" fontId="8" fillId="2" borderId="29" xfId="0" applyFont="1" applyFill="1" applyBorder="1" applyAlignment="1">
      <alignment vertical="center"/>
    </xf>
    <xf numFmtId="0" fontId="8" fillId="2" borderId="3" xfId="0" applyFont="1" applyFill="1" applyBorder="1" applyAlignment="1">
      <alignment vertical="center"/>
    </xf>
    <xf numFmtId="0" fontId="24" fillId="2" borderId="3" xfId="0" applyFont="1" applyFill="1" applyBorder="1" applyAlignment="1">
      <alignment vertical="center"/>
    </xf>
    <xf numFmtId="0" fontId="24" fillId="2" borderId="19" xfId="0" applyFont="1" applyFill="1" applyBorder="1" applyAlignment="1">
      <alignment horizontal="center" vertical="center"/>
    </xf>
    <xf numFmtId="0" fontId="24" fillId="2" borderId="29" xfId="0" applyFont="1" applyFill="1" applyBorder="1" applyAlignment="1">
      <alignment vertical="center"/>
    </xf>
    <xf numFmtId="0" fontId="8" fillId="0" borderId="20" xfId="0" applyFont="1" applyBorder="1" applyAlignment="1">
      <alignment horizontal="center" vertical="center"/>
    </xf>
    <xf numFmtId="0" fontId="8" fillId="0" borderId="30" xfId="0" applyFont="1" applyBorder="1" applyAlignment="1">
      <alignment horizontal="center" vertical="center"/>
    </xf>
    <xf numFmtId="0" fontId="43" fillId="2" borderId="0" xfId="3" applyFont="1" applyFill="1">
      <alignment vertical="center"/>
    </xf>
    <xf numFmtId="0" fontId="44" fillId="2" borderId="0" xfId="3" applyFont="1" applyFill="1" applyAlignment="1">
      <alignment horizontal="center" vertical="top"/>
    </xf>
    <xf numFmtId="0" fontId="47" fillId="2" borderId="0" xfId="3" applyFont="1" applyFill="1" applyAlignment="1">
      <alignment vertical="top"/>
    </xf>
    <xf numFmtId="0" fontId="43" fillId="0" borderId="0" xfId="3" applyFont="1">
      <alignment vertical="center"/>
    </xf>
    <xf numFmtId="0" fontId="48" fillId="2" borderId="3" xfId="3" applyFont="1" applyFill="1" applyBorder="1" applyAlignment="1">
      <alignment horizontal="center" vertical="center"/>
    </xf>
    <xf numFmtId="0" fontId="48" fillId="2" borderId="4" xfId="3" applyFont="1" applyFill="1" applyBorder="1" applyAlignment="1">
      <alignment horizontal="center" vertical="center"/>
    </xf>
    <xf numFmtId="0" fontId="43" fillId="0" borderId="0" xfId="3" applyFont="1" applyAlignment="1">
      <alignment horizontal="center" vertical="center"/>
    </xf>
    <xf numFmtId="0" fontId="47" fillId="2" borderId="2" xfId="3" applyFont="1" applyFill="1" applyBorder="1">
      <alignment vertical="center"/>
    </xf>
    <xf numFmtId="0" fontId="47" fillId="2" borderId="3" xfId="3" applyFont="1" applyFill="1" applyBorder="1">
      <alignment vertical="center"/>
    </xf>
    <xf numFmtId="0" fontId="59" fillId="2" borderId="3" xfId="3" applyFont="1" applyFill="1" applyBorder="1" applyAlignment="1">
      <alignment horizontal="center" vertical="center"/>
    </xf>
    <xf numFmtId="0" fontId="60" fillId="2" borderId="3" xfId="3" applyFont="1" applyFill="1" applyBorder="1" applyAlignment="1">
      <alignment horizontal="center" vertical="center"/>
    </xf>
    <xf numFmtId="0" fontId="61" fillId="2" borderId="3" xfId="3" applyFont="1" applyFill="1" applyBorder="1" applyAlignment="1">
      <alignment horizontal="center" vertical="center"/>
    </xf>
    <xf numFmtId="0" fontId="62" fillId="2" borderId="3" xfId="3" applyFont="1" applyFill="1" applyBorder="1" applyAlignment="1">
      <alignment horizontal="center" vertical="center"/>
    </xf>
    <xf numFmtId="0" fontId="62" fillId="2" borderId="4" xfId="3" applyFont="1" applyFill="1" applyBorder="1" applyAlignment="1">
      <alignment horizontal="center" vertical="center"/>
    </xf>
    <xf numFmtId="3" fontId="55" fillId="2" borderId="62" xfId="3" applyNumberFormat="1" applyFont="1" applyFill="1" applyBorder="1" applyAlignment="1">
      <alignment horizontal="right" vertical="center"/>
    </xf>
    <xf numFmtId="3" fontId="55" fillId="2" borderId="57" xfId="3" applyNumberFormat="1" applyFont="1" applyFill="1" applyBorder="1" applyAlignment="1">
      <alignment horizontal="right" vertical="center"/>
    </xf>
    <xf numFmtId="0" fontId="48" fillId="2" borderId="45" xfId="3" applyFont="1" applyFill="1" applyBorder="1" applyAlignment="1">
      <alignment horizontal="center" vertical="center"/>
    </xf>
    <xf numFmtId="194" fontId="51" fillId="2" borderId="57" xfId="3" applyNumberFormat="1" applyFont="1" applyFill="1" applyBorder="1">
      <alignment vertical="center"/>
    </xf>
    <xf numFmtId="0" fontId="48" fillId="2" borderId="5" xfId="3" applyFont="1" applyFill="1" applyBorder="1" applyAlignment="1">
      <alignment horizontal="center" vertical="center"/>
    </xf>
    <xf numFmtId="0" fontId="9" fillId="2" borderId="0" xfId="3" applyFont="1" applyFill="1">
      <alignment vertical="center"/>
    </xf>
    <xf numFmtId="0" fontId="43" fillId="0" borderId="0" xfId="3" applyFont="1" applyFill="1">
      <alignment vertical="center"/>
    </xf>
    <xf numFmtId="0" fontId="47" fillId="2" borderId="7" xfId="3" applyFont="1" applyFill="1" applyBorder="1">
      <alignment vertical="center"/>
    </xf>
    <xf numFmtId="194" fontId="51" fillId="2" borderId="63" xfId="3" applyNumberFormat="1" applyFont="1" applyFill="1" applyBorder="1" applyAlignment="1">
      <alignment horizontal="right" vertical="center"/>
    </xf>
    <xf numFmtId="0" fontId="47" fillId="2" borderId="8" xfId="3" applyFont="1" applyFill="1" applyBorder="1">
      <alignment vertical="center"/>
    </xf>
    <xf numFmtId="0" fontId="51" fillId="2" borderId="3" xfId="3" applyFont="1" applyFill="1" applyBorder="1">
      <alignment vertical="center"/>
    </xf>
    <xf numFmtId="0" fontId="51" fillId="2" borderId="4" xfId="3" applyFont="1" applyFill="1" applyBorder="1">
      <alignment vertical="center"/>
    </xf>
    <xf numFmtId="0" fontId="63" fillId="2" borderId="2" xfId="3" applyFont="1" applyFill="1" applyBorder="1" applyAlignment="1">
      <alignment horizontal="center" vertical="center"/>
    </xf>
    <xf numFmtId="0" fontId="47" fillId="2" borderId="4" xfId="3" applyFont="1" applyFill="1" applyBorder="1">
      <alignment vertical="center"/>
    </xf>
    <xf numFmtId="0" fontId="51" fillId="2" borderId="2" xfId="3" applyFont="1" applyFill="1" applyBorder="1">
      <alignment vertical="center"/>
    </xf>
    <xf numFmtId="198" fontId="64" fillId="2" borderId="3" xfId="3" applyNumberFormat="1" applyFont="1" applyFill="1" applyBorder="1" applyAlignment="1">
      <alignment horizontal="right" vertical="center"/>
    </xf>
    <xf numFmtId="3" fontId="51" fillId="2" borderId="3" xfId="3" applyNumberFormat="1" applyFont="1" applyFill="1" applyBorder="1">
      <alignment vertical="center"/>
    </xf>
    <xf numFmtId="3" fontId="51" fillId="2" borderId="4" xfId="3" applyNumberFormat="1" applyFont="1" applyFill="1" applyBorder="1" applyAlignment="1">
      <alignment horizontal="right" vertical="center"/>
    </xf>
    <xf numFmtId="183" fontId="53" fillId="2" borderId="2" xfId="3" applyNumberFormat="1" applyFont="1" applyFill="1" applyBorder="1" applyAlignment="1">
      <alignment horizontal="right" vertical="center"/>
    </xf>
    <xf numFmtId="0" fontId="51" fillId="2" borderId="3" xfId="3" applyFont="1" applyFill="1" applyBorder="1" applyAlignment="1">
      <alignment horizontal="center" vertical="center"/>
    </xf>
    <xf numFmtId="199" fontId="51" fillId="2" borderId="4" xfId="3" applyNumberFormat="1" applyFont="1" applyFill="1" applyBorder="1">
      <alignment vertical="center"/>
    </xf>
    <xf numFmtId="0" fontId="43" fillId="2" borderId="2" xfId="3" applyFont="1" applyFill="1" applyBorder="1">
      <alignment vertical="center"/>
    </xf>
    <xf numFmtId="0" fontId="43" fillId="2" borderId="3" xfId="3" applyFont="1" applyFill="1" applyBorder="1">
      <alignment vertical="center"/>
    </xf>
    <xf numFmtId="0" fontId="43" fillId="2" borderId="4" xfId="3" applyFont="1" applyFill="1" applyBorder="1">
      <alignment vertical="center"/>
    </xf>
    <xf numFmtId="0" fontId="43" fillId="2" borderId="6" xfId="3" applyFont="1" applyFill="1" applyBorder="1" applyAlignment="1">
      <alignment vertical="center"/>
    </xf>
    <xf numFmtId="0" fontId="43" fillId="2" borderId="6" xfId="3" applyFont="1" applyFill="1" applyBorder="1" applyAlignment="1">
      <alignment vertical="center" wrapText="1"/>
    </xf>
    <xf numFmtId="0" fontId="43" fillId="2" borderId="59" xfId="3" applyFont="1" applyFill="1" applyBorder="1" applyAlignment="1">
      <alignment vertical="center" wrapText="1"/>
    </xf>
    <xf numFmtId="0" fontId="43" fillId="2" borderId="5" xfId="3" applyFont="1" applyFill="1" applyBorder="1" applyAlignment="1">
      <alignment vertical="center" wrapText="1"/>
    </xf>
    <xf numFmtId="0" fontId="56" fillId="2" borderId="5" xfId="3" applyFont="1" applyFill="1" applyBorder="1">
      <alignment vertical="center"/>
    </xf>
    <xf numFmtId="0" fontId="43" fillId="2" borderId="62" xfId="3" applyFont="1" applyFill="1" applyBorder="1" applyAlignment="1">
      <alignment vertical="center" wrapText="1"/>
    </xf>
    <xf numFmtId="0" fontId="43" fillId="0" borderId="0" xfId="3" applyFont="1" applyBorder="1">
      <alignment vertical="center"/>
    </xf>
    <xf numFmtId="0" fontId="65" fillId="2" borderId="4" xfId="3" applyFont="1" applyFill="1" applyBorder="1" applyAlignment="1">
      <alignment horizontal="center" vertical="center"/>
    </xf>
    <xf numFmtId="183" fontId="53" fillId="2" borderId="63" xfId="3" applyNumberFormat="1" applyFont="1" applyFill="1" applyBorder="1" applyAlignment="1">
      <alignment horizontal="right" vertical="center"/>
    </xf>
    <xf numFmtId="0" fontId="51" fillId="2" borderId="5" xfId="3" applyFont="1" applyFill="1" applyBorder="1" applyAlignment="1">
      <alignment horizontal="center" vertical="center"/>
    </xf>
    <xf numFmtId="202" fontId="47" fillId="2" borderId="4" xfId="3" applyNumberFormat="1" applyFont="1" applyFill="1" applyBorder="1">
      <alignment vertical="center"/>
    </xf>
    <xf numFmtId="0" fontId="43" fillId="2" borderId="0" xfId="3" applyFont="1" applyFill="1" applyBorder="1">
      <alignment vertical="center"/>
    </xf>
    <xf numFmtId="0" fontId="43" fillId="2" borderId="54" xfId="3" applyFont="1" applyFill="1" applyBorder="1" applyAlignment="1">
      <alignment vertical="center" textRotation="255"/>
    </xf>
    <xf numFmtId="0" fontId="9" fillId="2" borderId="0" xfId="3" applyFont="1" applyFill="1" applyBorder="1">
      <alignment vertical="center"/>
    </xf>
    <xf numFmtId="0" fontId="43" fillId="2" borderId="54" xfId="3" applyFont="1" applyFill="1" applyBorder="1" applyAlignment="1">
      <alignment horizontal="center" vertical="center" textRotation="255"/>
    </xf>
    <xf numFmtId="0" fontId="43" fillId="2" borderId="2" xfId="3" applyFont="1" applyFill="1" applyBorder="1" applyAlignment="1">
      <alignment vertical="center" wrapText="1"/>
    </xf>
    <xf numFmtId="0" fontId="56" fillId="2" borderId="3" xfId="3" applyFont="1" applyFill="1" applyBorder="1">
      <alignment vertical="center"/>
    </xf>
    <xf numFmtId="0" fontId="43" fillId="2" borderId="3" xfId="3" applyFont="1" applyFill="1" applyBorder="1" applyAlignment="1">
      <alignment vertical="center" wrapText="1"/>
    </xf>
    <xf numFmtId="0" fontId="43" fillId="2" borderId="4" xfId="3" applyFont="1" applyFill="1" applyBorder="1" applyAlignment="1">
      <alignment vertical="center" wrapText="1"/>
    </xf>
    <xf numFmtId="0" fontId="65" fillId="2" borderId="1" xfId="3" applyFont="1" applyFill="1" applyBorder="1" applyAlignment="1">
      <alignment horizontal="center" vertical="center"/>
    </xf>
    <xf numFmtId="0" fontId="9" fillId="0" borderId="0" xfId="3" applyFont="1">
      <alignment vertical="center"/>
    </xf>
    <xf numFmtId="195" fontId="48" fillId="2" borderId="62" xfId="3" applyNumberFormat="1" applyFont="1" applyFill="1" applyBorder="1">
      <alignment vertical="center"/>
    </xf>
    <xf numFmtId="0" fontId="51" fillId="2" borderId="8" xfId="3" applyFont="1" applyFill="1" applyBorder="1" applyAlignment="1">
      <alignment horizontal="center" vertical="center" wrapText="1"/>
    </xf>
    <xf numFmtId="0" fontId="51" fillId="2" borderId="1" xfId="3" applyFont="1" applyFill="1" applyBorder="1" applyAlignment="1">
      <alignment horizontal="center" vertical="center" wrapText="1"/>
    </xf>
    <xf numFmtId="0" fontId="67" fillId="2" borderId="0" xfId="0" applyFont="1" applyFill="1" applyAlignment="1"/>
    <xf numFmtId="195" fontId="48" fillId="2" borderId="2" xfId="3" applyNumberFormat="1" applyFont="1" applyFill="1" applyBorder="1">
      <alignment vertical="center"/>
    </xf>
    <xf numFmtId="195" fontId="48" fillId="2" borderId="63" xfId="3" applyNumberFormat="1" applyFont="1" applyFill="1" applyBorder="1">
      <alignment vertical="center"/>
    </xf>
    <xf numFmtId="0" fontId="10" fillId="4" borderId="9" xfId="0" applyFont="1" applyFill="1" applyBorder="1" applyAlignment="1">
      <alignment horizontal="left" vertical="center"/>
    </xf>
    <xf numFmtId="0" fontId="10" fillId="4" borderId="14" xfId="0" applyFont="1" applyFill="1" applyBorder="1" applyAlignment="1">
      <alignment horizontal="left" vertical="center"/>
    </xf>
    <xf numFmtId="0" fontId="13" fillId="0" borderId="28" xfId="1" applyFont="1" applyBorder="1" applyAlignment="1">
      <alignment horizontal="left" vertical="center" shrinkToFit="1"/>
    </xf>
    <xf numFmtId="0" fontId="13" fillId="0" borderId="42" xfId="1" applyFont="1" applyBorder="1" applyAlignment="1">
      <alignment horizontal="left" vertical="center" shrinkToFit="1"/>
    </xf>
    <xf numFmtId="0" fontId="13" fillId="0" borderId="26" xfId="1" applyFont="1" applyBorder="1" applyAlignment="1">
      <alignment horizontal="left" vertical="center" shrinkToFit="1"/>
    </xf>
    <xf numFmtId="177" fontId="10" fillId="4" borderId="9" xfId="0" applyNumberFormat="1" applyFont="1" applyFill="1" applyBorder="1" applyAlignment="1">
      <alignment horizontal="right" vertical="center"/>
    </xf>
    <xf numFmtId="177" fontId="25" fillId="4" borderId="9" xfId="0" applyNumberFormat="1" applyFont="1" applyFill="1" applyBorder="1" applyAlignment="1">
      <alignment horizontal="right" vertical="center"/>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3" fillId="0" borderId="43" xfId="1" quotePrefix="1" applyFont="1" applyBorder="1" applyAlignment="1">
      <alignment horizontal="left" vertical="center" shrinkToFit="1"/>
    </xf>
    <xf numFmtId="0" fontId="13" fillId="0" borderId="5" xfId="1" quotePrefix="1" applyFont="1" applyBorder="1" applyAlignment="1">
      <alignment horizontal="left" vertical="center" shrinkToFit="1"/>
    </xf>
    <xf numFmtId="0" fontId="13" fillId="0" borderId="44" xfId="1" quotePrefix="1" applyFont="1" applyBorder="1" applyAlignment="1">
      <alignment horizontal="left" vertical="center" shrinkToFit="1"/>
    </xf>
    <xf numFmtId="177" fontId="10" fillId="4" borderId="16" xfId="0" applyNumberFormat="1" applyFont="1" applyFill="1" applyBorder="1" applyAlignment="1">
      <alignment horizontal="right" vertical="center"/>
    </xf>
    <xf numFmtId="177" fontId="25" fillId="4" borderId="16" xfId="0" applyNumberFormat="1" applyFont="1" applyFill="1" applyBorder="1" applyAlignment="1">
      <alignment horizontal="right" vertical="center"/>
    </xf>
    <xf numFmtId="0" fontId="13" fillId="0" borderId="27" xfId="1" applyFont="1" applyBorder="1" applyAlignment="1">
      <alignment horizontal="left" vertical="center" shrinkToFit="1"/>
    </xf>
    <xf numFmtId="0" fontId="13" fillId="0" borderId="45" xfId="1" applyFont="1" applyBorder="1" applyAlignment="1">
      <alignment horizontal="left" vertical="center" shrinkToFit="1"/>
    </xf>
    <xf numFmtId="0" fontId="13" fillId="0" borderId="46" xfId="1" applyFont="1" applyBorder="1" applyAlignment="1">
      <alignment horizontal="left" vertical="center" shrinkToFit="1"/>
    </xf>
    <xf numFmtId="177" fontId="10" fillId="4" borderId="11" xfId="0" applyNumberFormat="1" applyFont="1" applyFill="1" applyBorder="1" applyAlignment="1">
      <alignment horizontal="right" vertical="center"/>
    </xf>
    <xf numFmtId="177" fontId="25" fillId="4" borderId="11" xfId="0" applyNumberFormat="1" applyFont="1" applyFill="1" applyBorder="1" applyAlignment="1">
      <alignment horizontal="right" vertical="center"/>
    </xf>
    <xf numFmtId="0" fontId="10" fillId="2" borderId="23" xfId="0" applyFont="1" applyFill="1" applyBorder="1" applyAlignment="1">
      <alignment horizontal="left" vertical="center"/>
    </xf>
    <xf numFmtId="177" fontId="10" fillId="4" borderId="23" xfId="0" applyNumberFormat="1" applyFont="1" applyFill="1" applyBorder="1" applyAlignment="1">
      <alignment horizontal="right" vertical="center"/>
    </xf>
    <xf numFmtId="177" fontId="25" fillId="4" borderId="23" xfId="0" applyNumberFormat="1" applyFont="1" applyFill="1" applyBorder="1" applyAlignment="1">
      <alignment horizontal="right" vertical="center"/>
    </xf>
    <xf numFmtId="0" fontId="10" fillId="4" borderId="23" xfId="0" applyFont="1" applyFill="1" applyBorder="1" applyAlignment="1">
      <alignment horizontal="left" vertical="center"/>
    </xf>
    <xf numFmtId="0" fontId="10" fillId="4" borderId="24" xfId="0" applyFont="1" applyFill="1" applyBorder="1" applyAlignment="1">
      <alignment horizontal="left" vertical="center"/>
    </xf>
    <xf numFmtId="0" fontId="13" fillId="0" borderId="43" xfId="1" applyFont="1" applyBorder="1" applyAlignment="1">
      <alignment horizontal="left" vertical="center" shrinkToFit="1"/>
    </xf>
    <xf numFmtId="0" fontId="13" fillId="0" borderId="5" xfId="1" applyFont="1" applyBorder="1" applyAlignment="1">
      <alignment horizontal="left" vertical="center" shrinkToFit="1"/>
    </xf>
    <xf numFmtId="0" fontId="13" fillId="0" borderId="44" xfId="1" applyFont="1" applyBorder="1" applyAlignment="1">
      <alignment horizontal="left" vertical="center" shrinkToFit="1"/>
    </xf>
    <xf numFmtId="177" fontId="10" fillId="4" borderId="20" xfId="0" applyNumberFormat="1" applyFont="1" applyFill="1" applyBorder="1" applyAlignment="1">
      <alignment horizontal="right" vertical="center"/>
    </xf>
    <xf numFmtId="177" fontId="25" fillId="4" borderId="20" xfId="0" applyNumberFormat="1" applyFont="1" applyFill="1" applyBorder="1" applyAlignment="1">
      <alignment horizontal="right" vertical="center"/>
    </xf>
    <xf numFmtId="0" fontId="10" fillId="4" borderId="20" xfId="0" applyFont="1" applyFill="1" applyBorder="1" applyAlignment="1">
      <alignment horizontal="left" vertical="center"/>
    </xf>
    <xf numFmtId="0" fontId="10" fillId="4" borderId="21" xfId="0" applyFont="1" applyFill="1" applyBorder="1" applyAlignment="1">
      <alignment horizontal="left" vertical="center"/>
    </xf>
    <xf numFmtId="0" fontId="13" fillId="0" borderId="32" xfId="1" applyNumberFormat="1" applyFont="1" applyBorder="1" applyAlignment="1" applyProtection="1">
      <alignment horizontal="left" vertical="center" shrinkToFit="1"/>
      <protection locked="0"/>
    </xf>
    <xf numFmtId="0" fontId="13" fillId="0" borderId="34" xfId="1" applyNumberFormat="1" applyFont="1" applyBorder="1" applyAlignment="1" applyProtection="1">
      <alignment horizontal="left" vertical="center" shrinkToFit="1"/>
      <protection locked="0"/>
    </xf>
    <xf numFmtId="0" fontId="13" fillId="0" borderId="33" xfId="1" applyNumberFormat="1" applyFont="1" applyBorder="1" applyAlignment="1" applyProtection="1">
      <alignment horizontal="left" vertical="center" shrinkToFit="1"/>
      <protection locked="0"/>
    </xf>
    <xf numFmtId="0" fontId="10" fillId="2" borderId="20" xfId="0" applyFont="1" applyFill="1" applyBorder="1" applyAlignment="1">
      <alignment horizontal="left" vertical="center"/>
    </xf>
    <xf numFmtId="0" fontId="13" fillId="0" borderId="40"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41" xfId="1" applyFont="1" applyBorder="1" applyAlignment="1">
      <alignment horizontal="left" vertical="center" shrinkToFit="1"/>
    </xf>
    <xf numFmtId="5" fontId="22" fillId="2" borderId="5" xfId="0" applyNumberFormat="1" applyFont="1" applyFill="1" applyBorder="1" applyAlignment="1">
      <alignment horizontal="center"/>
    </xf>
    <xf numFmtId="0" fontId="10" fillId="2" borderId="20" xfId="0" applyFont="1" applyFill="1" applyBorder="1" applyAlignment="1">
      <alignment horizontal="center" vertical="center"/>
    </xf>
    <xf numFmtId="0" fontId="25" fillId="2" borderId="20" xfId="0" applyFont="1" applyFill="1" applyBorder="1" applyAlignment="1">
      <alignment horizontal="center" vertical="center"/>
    </xf>
    <xf numFmtId="0" fontId="10" fillId="2" borderId="21" xfId="0" applyFont="1" applyFill="1" applyBorder="1" applyAlignment="1">
      <alignment horizontal="center" vertical="center"/>
    </xf>
    <xf numFmtId="56" fontId="10" fillId="4" borderId="0" xfId="0" applyNumberFormat="1" applyFont="1" applyFill="1" applyAlignment="1">
      <alignment horizontal="right" vertical="center"/>
    </xf>
    <xf numFmtId="176" fontId="10" fillId="4" borderId="0" xfId="0" applyNumberFormat="1" applyFont="1" applyFill="1" applyAlignment="1">
      <alignment horizontal="left" vertical="center"/>
    </xf>
    <xf numFmtId="0" fontId="10" fillId="2" borderId="5" xfId="0" applyFont="1" applyFill="1" applyBorder="1" applyAlignment="1">
      <alignment horizontal="left"/>
    </xf>
    <xf numFmtId="0" fontId="8" fillId="2" borderId="6" xfId="0" applyFont="1" applyFill="1" applyBorder="1" applyAlignment="1">
      <alignment horizontal="center" vertical="center"/>
    </xf>
    <xf numFmtId="0" fontId="8" fillId="2" borderId="5" xfId="0" applyFont="1" applyFill="1" applyBorder="1" applyAlignment="1">
      <alignment horizontal="right"/>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10" fillId="2" borderId="0" xfId="0" applyFont="1" applyFill="1" applyAlignment="1">
      <alignment horizontal="right" vertical="center"/>
    </xf>
    <xf numFmtId="0" fontId="8" fillId="4" borderId="0" xfId="0" applyFont="1" applyFill="1" applyAlignment="1">
      <alignment horizontal="left" vertical="center"/>
    </xf>
    <xf numFmtId="0" fontId="10" fillId="2" borderId="0" xfId="0" applyFont="1" applyFill="1" applyAlignment="1">
      <alignment horizontal="right"/>
    </xf>
    <xf numFmtId="0" fontId="8" fillId="4" borderId="1" xfId="0" applyFont="1" applyFill="1" applyBorder="1" applyAlignment="1">
      <alignment horizontal="left" vertical="top" wrapText="1"/>
    </xf>
    <xf numFmtId="0" fontId="8" fillId="4" borderId="1" xfId="0" applyFont="1" applyFill="1" applyBorder="1" applyAlignment="1">
      <alignment horizontal="left" vertical="top"/>
    </xf>
    <xf numFmtId="0" fontId="8" fillId="4" borderId="1"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20" fillId="4" borderId="0" xfId="0" applyFont="1" applyFill="1" applyAlignment="1">
      <alignment horizontal="right" vertical="center" shrinkToFit="1"/>
    </xf>
    <xf numFmtId="0" fontId="19" fillId="4" borderId="5" xfId="0" applyFont="1" applyFill="1" applyBorder="1" applyAlignment="1">
      <alignment horizontal="left"/>
    </xf>
    <xf numFmtId="0" fontId="8" fillId="2" borderId="1" xfId="0" applyFont="1" applyFill="1" applyBorder="1" applyAlignment="1">
      <alignment horizontal="center" vertical="top"/>
    </xf>
    <xf numFmtId="0" fontId="19" fillId="4" borderId="5" xfId="0" applyFont="1" applyFill="1" applyBorder="1" applyAlignment="1">
      <alignment horizontal="right"/>
    </xf>
    <xf numFmtId="0" fontId="8" fillId="4" borderId="2" xfId="0" applyFont="1" applyFill="1" applyBorder="1" applyAlignment="1">
      <alignment horizontal="left" vertical="top"/>
    </xf>
    <xf numFmtId="0" fontId="20" fillId="4" borderId="0" xfId="0" applyFont="1" applyFill="1" applyAlignment="1">
      <alignment horizontal="center" vertical="center"/>
    </xf>
    <xf numFmtId="0" fontId="16" fillId="2" borderId="0" xfId="0" applyFont="1" applyFill="1" applyAlignment="1">
      <alignment horizontal="right" vertical="center"/>
    </xf>
    <xf numFmtId="0" fontId="8"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4" fillId="0" borderId="28" xfId="1" applyFont="1" applyFill="1" applyBorder="1" applyAlignment="1" applyProtection="1">
      <alignment horizontal="left" vertical="center" wrapText="1"/>
      <protection locked="0"/>
    </xf>
    <xf numFmtId="0" fontId="24" fillId="0" borderId="26" xfId="1" applyFont="1" applyFill="1" applyBorder="1" applyAlignment="1" applyProtection="1">
      <alignment horizontal="left" vertical="center" wrapText="1"/>
      <protection locked="0"/>
    </xf>
    <xf numFmtId="0" fontId="26" fillId="4" borderId="28" xfId="1" applyFont="1" applyFill="1" applyBorder="1" applyAlignment="1" applyProtection="1">
      <alignment horizontal="left" vertical="center" wrapText="1"/>
      <protection locked="0"/>
    </xf>
    <xf numFmtId="0" fontId="26" fillId="4" borderId="26" xfId="1" applyFont="1" applyFill="1" applyBorder="1" applyAlignment="1" applyProtection="1">
      <alignment horizontal="left" vertical="center" wrapText="1"/>
      <protection locked="0"/>
    </xf>
    <xf numFmtId="0" fontId="27" fillId="4" borderId="28" xfId="1" applyFont="1" applyFill="1" applyBorder="1" applyAlignment="1" applyProtection="1">
      <alignment horizontal="left" vertical="center" wrapText="1"/>
      <protection locked="0"/>
    </xf>
    <xf numFmtId="0" fontId="27" fillId="4" borderId="26" xfId="1" applyFont="1" applyFill="1" applyBorder="1" applyAlignment="1" applyProtection="1">
      <alignment horizontal="left" vertical="center" wrapText="1"/>
      <protection locked="0"/>
    </xf>
    <xf numFmtId="0" fontId="17" fillId="4" borderId="28" xfId="1" applyFont="1" applyFill="1" applyBorder="1" applyAlignment="1" applyProtection="1">
      <alignment horizontal="left" vertical="center" wrapText="1"/>
      <protection locked="0"/>
    </xf>
    <xf numFmtId="0" fontId="17" fillId="4" borderId="26" xfId="1" applyFont="1" applyFill="1" applyBorder="1" applyAlignment="1" applyProtection="1">
      <alignment horizontal="left" vertical="center" wrapText="1"/>
      <protection locked="0"/>
    </xf>
    <xf numFmtId="0" fontId="24" fillId="0" borderId="28" xfId="1" applyFont="1" applyFill="1" applyBorder="1" applyAlignment="1" applyProtection="1">
      <alignment horizontal="left" wrapText="1"/>
      <protection locked="0"/>
    </xf>
    <xf numFmtId="0" fontId="24" fillId="0" borderId="42" xfId="1" applyFont="1" applyFill="1" applyBorder="1" applyAlignment="1" applyProtection="1">
      <alignment horizontal="left" wrapText="1"/>
      <protection locked="0"/>
    </xf>
    <xf numFmtId="0" fontId="24" fillId="0" borderId="55" xfId="1" applyFont="1" applyFill="1" applyBorder="1" applyAlignment="1" applyProtection="1">
      <alignment horizontal="left" wrapText="1"/>
      <protection locked="0"/>
    </xf>
    <xf numFmtId="180" fontId="12" fillId="0" borderId="28" xfId="1" applyNumberFormat="1" applyFont="1" applyBorder="1" applyAlignment="1">
      <alignment horizontal="left" vertical="center" shrinkToFit="1"/>
    </xf>
    <xf numFmtId="180" fontId="12" fillId="0" borderId="42" xfId="1" applyNumberFormat="1" applyFont="1" applyBorder="1" applyAlignment="1">
      <alignment horizontal="left" vertical="center" shrinkToFit="1"/>
    </xf>
    <xf numFmtId="180" fontId="12" fillId="0" borderId="55" xfId="1" applyNumberFormat="1" applyFont="1" applyBorder="1" applyAlignment="1">
      <alignment horizontal="left" vertical="center" shrinkToFit="1"/>
    </xf>
    <xf numFmtId="0" fontId="18" fillId="0" borderId="32" xfId="1" applyFont="1" applyFill="1" applyBorder="1" applyAlignment="1" applyProtection="1">
      <alignment horizontal="left" vertical="center"/>
    </xf>
    <xf numFmtId="0" fontId="18" fillId="0" borderId="33" xfId="1" applyFont="1" applyFill="1" applyBorder="1" applyAlignment="1" applyProtection="1">
      <alignment horizontal="left" vertical="center"/>
    </xf>
    <xf numFmtId="0" fontId="12" fillId="0" borderId="2" xfId="1" applyFont="1" applyBorder="1" applyAlignment="1" applyProtection="1">
      <alignment horizontal="center" vertical="center"/>
    </xf>
    <xf numFmtId="0" fontId="12" fillId="0" borderId="3" xfId="1" applyFont="1" applyBorder="1" applyAlignment="1" applyProtection="1">
      <alignment horizontal="center" vertical="center"/>
    </xf>
    <xf numFmtId="0" fontId="12" fillId="0" borderId="4" xfId="1" applyFont="1" applyBorder="1" applyAlignment="1" applyProtection="1">
      <alignment horizontal="center" vertical="center"/>
    </xf>
    <xf numFmtId="0" fontId="12" fillId="0" borderId="28" xfId="1" applyFont="1" applyFill="1" applyBorder="1" applyAlignment="1" applyProtection="1">
      <alignment horizontal="left" vertical="center" wrapText="1"/>
      <protection locked="0"/>
    </xf>
    <xf numFmtId="0" fontId="12" fillId="0" borderId="26" xfId="1" applyFont="1" applyFill="1" applyBorder="1" applyAlignment="1" applyProtection="1">
      <alignment horizontal="left" vertical="center" wrapText="1"/>
      <protection locked="0"/>
    </xf>
    <xf numFmtId="0" fontId="14" fillId="4" borderId="28" xfId="1" applyFont="1" applyFill="1" applyBorder="1" applyAlignment="1" applyProtection="1">
      <alignment horizontal="left" vertical="center" wrapText="1"/>
      <protection locked="0"/>
    </xf>
    <xf numFmtId="0" fontId="14" fillId="4" borderId="26" xfId="1" applyFont="1" applyFill="1" applyBorder="1" applyAlignment="1" applyProtection="1">
      <alignment horizontal="left" vertical="center" wrapText="1"/>
      <protection locked="0"/>
    </xf>
    <xf numFmtId="0" fontId="24" fillId="0" borderId="2" xfId="1" applyFont="1" applyBorder="1" applyAlignment="1" applyProtection="1">
      <alignment horizontal="center" vertical="center"/>
    </xf>
    <xf numFmtId="0" fontId="24" fillId="0" borderId="3" xfId="1" applyFont="1" applyBorder="1" applyAlignment="1" applyProtection="1">
      <alignment horizontal="center" vertical="center"/>
    </xf>
    <xf numFmtId="0" fontId="24" fillId="0" borderId="4" xfId="1" applyFont="1" applyBorder="1" applyAlignment="1" applyProtection="1">
      <alignment horizontal="center" vertical="center"/>
    </xf>
    <xf numFmtId="0" fontId="24" fillId="0" borderId="32" xfId="1" applyFont="1" applyFill="1" applyBorder="1" applyAlignment="1" applyProtection="1">
      <alignment horizontal="left" vertical="center"/>
    </xf>
    <xf numFmtId="0" fontId="24" fillId="0" borderId="33" xfId="1" applyFont="1" applyFill="1" applyBorder="1" applyAlignment="1" applyProtection="1">
      <alignment horizontal="left" vertical="center"/>
    </xf>
    <xf numFmtId="179" fontId="12" fillId="0" borderId="35" xfId="1" applyNumberFormat="1" applyFont="1" applyBorder="1" applyAlignment="1" applyProtection="1">
      <alignment horizontal="center" vertical="center" wrapText="1"/>
    </xf>
    <xf numFmtId="179" fontId="12" fillId="0" borderId="36" xfId="1" applyNumberFormat="1" applyFont="1" applyBorder="1" applyAlignment="1" applyProtection="1">
      <alignment horizontal="center" vertical="center"/>
    </xf>
    <xf numFmtId="179" fontId="12" fillId="0" borderId="22" xfId="1" applyNumberFormat="1" applyFont="1" applyBorder="1" applyAlignment="1" applyProtection="1">
      <alignment horizontal="center" vertical="center"/>
    </xf>
    <xf numFmtId="0" fontId="12" fillId="0" borderId="27" xfId="1" applyFont="1" applyFill="1" applyBorder="1" applyAlignment="1" applyProtection="1">
      <alignment horizontal="left" vertical="center" wrapText="1"/>
      <protection locked="0"/>
    </xf>
    <xf numFmtId="0" fontId="12" fillId="0" borderId="46" xfId="1" applyFont="1" applyFill="1" applyBorder="1" applyAlignment="1" applyProtection="1">
      <alignment horizontal="left" vertical="center" wrapText="1"/>
      <protection locked="0"/>
    </xf>
    <xf numFmtId="0" fontId="12" fillId="0" borderId="35" xfId="1" applyFont="1" applyBorder="1" applyAlignment="1" applyProtection="1">
      <alignment horizontal="center" vertical="center" wrapText="1"/>
    </xf>
    <xf numFmtId="0" fontId="12" fillId="0" borderId="36" xfId="1" applyFont="1" applyBorder="1" applyAlignment="1" applyProtection="1">
      <alignment horizontal="center" vertical="center"/>
    </xf>
    <xf numFmtId="0" fontId="12" fillId="0" borderId="22" xfId="1" applyFont="1" applyBorder="1" applyAlignment="1" applyProtection="1">
      <alignment horizontal="center" vertical="center"/>
    </xf>
    <xf numFmtId="0" fontId="28" fillId="0" borderId="28" xfId="1" applyFont="1" applyFill="1" applyBorder="1" applyAlignment="1" applyProtection="1">
      <alignment horizontal="left" vertical="center" wrapText="1"/>
      <protection locked="0"/>
    </xf>
    <xf numFmtId="0" fontId="28" fillId="0" borderId="26" xfId="1" applyFont="1" applyFill="1" applyBorder="1" applyAlignment="1" applyProtection="1">
      <alignment horizontal="left" vertical="center" wrapText="1"/>
      <protection locked="0"/>
    </xf>
    <xf numFmtId="0" fontId="8" fillId="0" borderId="20" xfId="0" applyFont="1" applyBorder="1" applyAlignment="1">
      <alignment horizontal="center" vertical="center"/>
    </xf>
    <xf numFmtId="0" fontId="12" fillId="0" borderId="28" xfId="1" applyFont="1" applyFill="1" applyBorder="1" applyAlignment="1" applyProtection="1">
      <alignment horizontal="left" vertical="center" shrinkToFit="1"/>
      <protection locked="0"/>
    </xf>
    <xf numFmtId="0" fontId="12" fillId="0" borderId="26" xfId="1" applyFont="1" applyFill="1" applyBorder="1" applyAlignment="1" applyProtection="1">
      <alignment horizontal="left" vertical="center" shrinkToFit="1"/>
      <protection locked="0"/>
    </xf>
    <xf numFmtId="0" fontId="10" fillId="2" borderId="0" xfId="0" applyFont="1" applyFill="1" applyBorder="1" applyAlignment="1">
      <alignment horizontal="left"/>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4" fillId="4" borderId="27" xfId="1" applyFont="1" applyFill="1" applyBorder="1" applyAlignment="1" applyProtection="1">
      <alignment horizontal="left" vertical="center" wrapText="1"/>
      <protection locked="0"/>
    </xf>
    <xf numFmtId="0" fontId="14" fillId="4" borderId="46" xfId="1" applyFont="1" applyFill="1" applyBorder="1" applyAlignment="1" applyProtection="1">
      <alignment horizontal="left" vertical="center" wrapText="1"/>
      <protection locked="0"/>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12" fillId="0" borderId="36" xfId="1" applyFont="1" applyBorder="1" applyAlignment="1" applyProtection="1">
      <alignment horizontal="center" vertical="center" wrapText="1"/>
    </xf>
    <xf numFmtId="0" fontId="12" fillId="0" borderId="22" xfId="1" applyFont="1" applyBorder="1" applyAlignment="1" applyProtection="1">
      <alignment horizontal="center" vertical="center" wrapText="1"/>
    </xf>
    <xf numFmtId="0" fontId="12" fillId="0" borderId="32" xfId="1" applyFont="1" applyFill="1" applyBorder="1" applyAlignment="1" applyProtection="1">
      <alignment horizontal="left" vertical="center"/>
    </xf>
    <xf numFmtId="0" fontId="12" fillId="0" borderId="33" xfId="1" applyFont="1" applyFill="1" applyBorder="1" applyAlignment="1" applyProtection="1">
      <alignment horizontal="left" vertical="center"/>
    </xf>
    <xf numFmtId="0" fontId="26" fillId="4" borderId="31" xfId="1" applyFont="1" applyFill="1" applyBorder="1" applyAlignment="1" applyProtection="1">
      <alignment horizontal="left" vertical="center" wrapText="1"/>
      <protection locked="0"/>
    </xf>
    <xf numFmtId="0" fontId="26" fillId="4" borderId="56" xfId="1" applyFont="1" applyFill="1" applyBorder="1" applyAlignment="1" applyProtection="1">
      <alignment horizontal="left" vertical="center" wrapText="1"/>
      <protection locked="0"/>
    </xf>
    <xf numFmtId="0" fontId="24" fillId="0" borderId="31" xfId="1" applyFont="1" applyFill="1" applyBorder="1" applyAlignment="1" applyProtection="1">
      <alignment horizontal="left" vertical="center" wrapText="1"/>
      <protection locked="0"/>
    </xf>
    <xf numFmtId="0" fontId="24" fillId="0" borderId="56" xfId="1" applyFont="1" applyFill="1" applyBorder="1" applyAlignment="1" applyProtection="1">
      <alignment horizontal="left" vertical="center" wrapText="1"/>
      <protection locked="0"/>
    </xf>
    <xf numFmtId="0" fontId="24" fillId="0" borderId="27" xfId="1" applyFont="1" applyFill="1" applyBorder="1" applyAlignment="1" applyProtection="1">
      <alignment horizontal="left" wrapText="1"/>
      <protection locked="0"/>
    </xf>
    <xf numFmtId="0" fontId="24" fillId="0" borderId="45" xfId="1" applyFont="1" applyFill="1" applyBorder="1" applyAlignment="1" applyProtection="1">
      <alignment horizontal="left" wrapText="1"/>
      <protection locked="0"/>
    </xf>
    <xf numFmtId="0" fontId="24" fillId="0" borderId="57" xfId="1" applyFont="1" applyFill="1" applyBorder="1" applyAlignment="1" applyProtection="1">
      <alignment horizontal="left" wrapText="1"/>
      <protection locked="0"/>
    </xf>
    <xf numFmtId="0" fontId="12" fillId="0" borderId="31" xfId="1" applyFont="1" applyFill="1" applyBorder="1" applyAlignment="1" applyProtection="1">
      <alignment horizontal="left" vertical="center" wrapText="1"/>
      <protection locked="0"/>
    </xf>
    <xf numFmtId="0" fontId="12" fillId="0" borderId="56" xfId="1" applyFont="1" applyFill="1" applyBorder="1" applyAlignment="1" applyProtection="1">
      <alignment horizontal="left" vertical="center" wrapText="1"/>
      <protection locked="0"/>
    </xf>
    <xf numFmtId="180" fontId="12" fillId="0" borderId="27" xfId="1" applyNumberFormat="1" applyFont="1" applyBorder="1" applyAlignment="1">
      <alignment horizontal="left" vertical="center" shrinkToFit="1"/>
    </xf>
    <xf numFmtId="180" fontId="12" fillId="0" borderId="45" xfId="1" applyNumberFormat="1" applyFont="1" applyBorder="1" applyAlignment="1">
      <alignment horizontal="left" vertical="center" shrinkToFit="1"/>
    </xf>
    <xf numFmtId="180" fontId="12" fillId="0" borderId="57" xfId="1" applyNumberFormat="1" applyFont="1" applyBorder="1" applyAlignment="1">
      <alignment horizontal="left" vertical="center" shrinkToFit="1"/>
    </xf>
    <xf numFmtId="0" fontId="17" fillId="4" borderId="58" xfId="1" applyFont="1" applyFill="1" applyBorder="1" applyAlignment="1" applyProtection="1">
      <alignment horizontal="left" vertical="center" wrapText="1"/>
      <protection locked="0"/>
    </xf>
    <xf numFmtId="0" fontId="17" fillId="4" borderId="38" xfId="1" applyFont="1" applyFill="1" applyBorder="1" applyAlignment="1" applyProtection="1">
      <alignment horizontal="left" vertical="center" wrapText="1"/>
      <protection locked="0"/>
    </xf>
    <xf numFmtId="0" fontId="14" fillId="4" borderId="31" xfId="1" applyFont="1" applyFill="1" applyBorder="1" applyAlignment="1" applyProtection="1">
      <alignment horizontal="left" vertical="center" wrapText="1"/>
      <protection locked="0"/>
    </xf>
    <xf numFmtId="0" fontId="14" fillId="4" borderId="56" xfId="1" applyFont="1" applyFill="1" applyBorder="1" applyAlignment="1" applyProtection="1">
      <alignment horizontal="left" vertical="center" wrapText="1"/>
      <protection locked="0"/>
    </xf>
    <xf numFmtId="0" fontId="26" fillId="4" borderId="32" xfId="1" applyFont="1" applyFill="1" applyBorder="1" applyAlignment="1" applyProtection="1">
      <alignment horizontal="left" vertical="center" wrapText="1"/>
      <protection locked="0"/>
    </xf>
    <xf numFmtId="0" fontId="26" fillId="4" borderId="33" xfId="1" applyFont="1" applyFill="1" applyBorder="1" applyAlignment="1" applyProtection="1">
      <alignment horizontal="left" vertical="center" wrapText="1"/>
      <protection locked="0"/>
    </xf>
    <xf numFmtId="0" fontId="17" fillId="4" borderId="31" xfId="1" applyFont="1" applyFill="1" applyBorder="1" applyAlignment="1" applyProtection="1">
      <alignment horizontal="left" vertical="center" wrapText="1"/>
      <protection locked="0"/>
    </xf>
    <xf numFmtId="0" fontId="17" fillId="4" borderId="56" xfId="1" applyFont="1" applyFill="1" applyBorder="1" applyAlignment="1" applyProtection="1">
      <alignment horizontal="left" vertical="center" wrapText="1"/>
      <protection locked="0"/>
    </xf>
    <xf numFmtId="0" fontId="12" fillId="0" borderId="25" xfId="1" applyFont="1" applyFill="1" applyBorder="1" applyAlignment="1" applyProtection="1">
      <alignment horizontal="center" vertical="center" wrapText="1"/>
    </xf>
    <xf numFmtId="0" fontId="12" fillId="0" borderId="49" xfId="1" applyFont="1" applyFill="1" applyBorder="1" applyAlignment="1" applyProtection="1">
      <alignment horizontal="center" vertical="center" wrapText="1"/>
    </xf>
    <xf numFmtId="0" fontId="12" fillId="0" borderId="49" xfId="1" applyFont="1" applyFill="1" applyBorder="1" applyAlignment="1" applyProtection="1">
      <alignment horizontal="center" vertical="center"/>
    </xf>
    <xf numFmtId="0" fontId="12" fillId="0" borderId="18" xfId="1" applyFont="1" applyFill="1" applyBorder="1" applyAlignment="1" applyProtection="1">
      <alignment horizontal="center" vertical="center"/>
    </xf>
    <xf numFmtId="0" fontId="14" fillId="4" borderId="32" xfId="1" applyFont="1" applyFill="1" applyBorder="1" applyAlignment="1" applyProtection="1">
      <alignment horizontal="left" vertical="center" wrapText="1"/>
      <protection locked="0"/>
    </xf>
    <xf numFmtId="0" fontId="14" fillId="4" borderId="33" xfId="1" applyFont="1" applyFill="1" applyBorder="1" applyAlignment="1" applyProtection="1">
      <alignment horizontal="left" vertical="center" wrapText="1"/>
      <protection locked="0"/>
    </xf>
    <xf numFmtId="0" fontId="12" fillId="0" borderId="36" xfId="1" quotePrefix="1" applyFont="1" applyBorder="1" applyAlignment="1" applyProtection="1">
      <alignment horizontal="center" vertical="center"/>
    </xf>
    <xf numFmtId="0" fontId="12" fillId="0" borderId="22" xfId="1" quotePrefix="1" applyFont="1" applyBorder="1" applyAlignment="1" applyProtection="1">
      <alignment horizontal="center" vertical="center"/>
    </xf>
    <xf numFmtId="0" fontId="12" fillId="0" borderId="27" xfId="1" applyFont="1" applyFill="1" applyBorder="1" applyAlignment="1" applyProtection="1">
      <alignment horizontal="left" vertical="center" shrinkToFit="1"/>
      <protection locked="0"/>
    </xf>
    <xf numFmtId="0" fontId="12" fillId="0" borderId="46" xfId="1" applyFont="1" applyFill="1" applyBorder="1" applyAlignment="1" applyProtection="1">
      <alignment horizontal="left" vertical="center" shrinkToFit="1"/>
      <protection locked="0"/>
    </xf>
    <xf numFmtId="0" fontId="17" fillId="4" borderId="40" xfId="1" applyFont="1" applyFill="1" applyBorder="1" applyAlignment="1" applyProtection="1">
      <alignment horizontal="left" vertical="center" wrapText="1"/>
      <protection locked="0"/>
    </xf>
    <xf numFmtId="0" fontId="17" fillId="4" borderId="41" xfId="1" applyFont="1" applyFill="1" applyBorder="1" applyAlignment="1" applyProtection="1">
      <alignment horizontal="left" vertical="center" wrapText="1"/>
      <protection locked="0"/>
    </xf>
    <xf numFmtId="0" fontId="17" fillId="4" borderId="47" xfId="1" applyFont="1" applyFill="1" applyBorder="1" applyAlignment="1" applyProtection="1">
      <alignment horizontal="left" vertical="center" wrapText="1"/>
      <protection locked="0"/>
    </xf>
    <xf numFmtId="0" fontId="17" fillId="4" borderId="48" xfId="1" applyFont="1" applyFill="1" applyBorder="1" applyAlignment="1" applyProtection="1">
      <alignment horizontal="left" vertical="center" wrapText="1"/>
      <protection locked="0"/>
    </xf>
    <xf numFmtId="0" fontId="24" fillId="0" borderId="25" xfId="1" applyFont="1" applyFill="1" applyBorder="1" applyAlignment="1" applyProtection="1">
      <alignment horizontal="center" vertical="center" wrapText="1"/>
    </xf>
    <xf numFmtId="0" fontId="24" fillId="0" borderId="49" xfId="1" applyFont="1" applyFill="1" applyBorder="1" applyAlignment="1" applyProtection="1">
      <alignment horizontal="center" vertical="center" wrapText="1"/>
    </xf>
    <xf numFmtId="0" fontId="24" fillId="0" borderId="18" xfId="1" applyFont="1" applyFill="1" applyBorder="1" applyAlignment="1" applyProtection="1">
      <alignment horizontal="center" vertical="center"/>
    </xf>
    <xf numFmtId="0" fontId="17" fillId="4" borderId="32" xfId="1" applyFont="1" applyFill="1" applyBorder="1" applyAlignment="1" applyProtection="1">
      <alignment horizontal="left" vertical="center" wrapText="1"/>
      <protection locked="0"/>
    </xf>
    <xf numFmtId="0" fontId="17" fillId="4" borderId="33" xfId="1" applyFont="1" applyFill="1" applyBorder="1" applyAlignment="1" applyProtection="1">
      <alignment horizontal="left" vertical="center" wrapText="1"/>
      <protection locked="0"/>
    </xf>
    <xf numFmtId="0" fontId="24" fillId="0" borderId="58" xfId="1" applyFont="1" applyFill="1" applyBorder="1" applyAlignment="1" applyProtection="1">
      <alignment horizontal="left" wrapText="1"/>
      <protection locked="0"/>
    </xf>
    <xf numFmtId="0" fontId="24" fillId="0" borderId="37" xfId="1" applyFont="1" applyFill="1" applyBorder="1" applyAlignment="1" applyProtection="1">
      <alignment horizontal="left" wrapText="1"/>
      <protection locked="0"/>
    </xf>
    <xf numFmtId="0" fontId="24" fillId="0" borderId="42" xfId="1" applyFont="1" applyFill="1" applyBorder="1" applyAlignment="1" applyProtection="1">
      <alignment horizontal="left" vertical="center" wrapText="1"/>
      <protection locked="0"/>
    </xf>
    <xf numFmtId="0" fontId="24" fillId="0" borderId="34" xfId="1" applyFont="1" applyFill="1" applyBorder="1" applyAlignment="1" applyProtection="1">
      <alignment horizontal="left" vertical="center"/>
    </xf>
    <xf numFmtId="0" fontId="35" fillId="0" borderId="7" xfId="1" applyFont="1" applyBorder="1" applyAlignment="1">
      <alignment horizontal="center" vertical="center" wrapText="1"/>
    </xf>
    <xf numFmtId="0" fontId="35" fillId="0" borderId="60" xfId="1" applyFont="1" applyBorder="1" applyAlignment="1">
      <alignment horizontal="center" vertical="center" wrapText="1"/>
    </xf>
    <xf numFmtId="0" fontId="35" fillId="0" borderId="8" xfId="1" applyFont="1" applyBorder="1" applyAlignment="1">
      <alignment horizontal="center" vertical="center" wrapText="1"/>
    </xf>
    <xf numFmtId="0" fontId="24" fillId="0" borderId="42" xfId="1" applyFont="1" applyFill="1" applyBorder="1" applyAlignment="1" applyProtection="1">
      <alignment horizontal="left" vertical="center" shrinkToFit="1"/>
      <protection locked="0"/>
    </xf>
    <xf numFmtId="0" fontId="24" fillId="0" borderId="26" xfId="1" applyFont="1" applyFill="1" applyBorder="1" applyAlignment="1" applyProtection="1">
      <alignment horizontal="left" vertical="center" shrinkToFit="1"/>
      <protection locked="0"/>
    </xf>
    <xf numFmtId="0" fontId="12" fillId="0" borderId="42" xfId="1" applyFont="1" applyFill="1" applyBorder="1" applyAlignment="1" applyProtection="1">
      <alignment horizontal="left" vertical="center" shrinkToFit="1"/>
      <protection locked="0"/>
    </xf>
    <xf numFmtId="0" fontId="18" fillId="0" borderId="34" xfId="1" applyFont="1" applyFill="1" applyBorder="1" applyAlignment="1" applyProtection="1">
      <alignment horizontal="left" vertical="center"/>
    </xf>
    <xf numFmtId="0" fontId="12" fillId="0" borderId="35" xfId="1" applyFont="1" applyBorder="1" applyAlignment="1">
      <alignment horizontal="center" vertical="center" wrapText="1"/>
    </xf>
    <xf numFmtId="0" fontId="12" fillId="0" borderId="36" xfId="1" applyFont="1" applyBorder="1" applyAlignment="1">
      <alignment horizontal="center" vertical="center" wrapText="1"/>
    </xf>
    <xf numFmtId="0" fontId="12" fillId="0" borderId="22" xfId="1" applyFont="1" applyBorder="1" applyAlignment="1">
      <alignment horizontal="center" vertical="center" wrapText="1"/>
    </xf>
    <xf numFmtId="0" fontId="24" fillId="0" borderId="28" xfId="1" applyFont="1" applyFill="1" applyBorder="1" applyAlignment="1" applyProtection="1">
      <alignment horizontal="left" vertical="center" shrinkToFit="1"/>
      <protection locked="0"/>
    </xf>
    <xf numFmtId="0" fontId="24" fillId="0" borderId="31" xfId="1" applyFont="1" applyFill="1" applyBorder="1" applyAlignment="1" applyProtection="1">
      <alignment horizontal="left" vertical="center" wrapText="1"/>
    </xf>
    <xf numFmtId="0" fontId="24" fillId="0" borderId="56" xfId="1" applyFont="1" applyFill="1" applyBorder="1" applyAlignment="1" applyProtection="1">
      <alignment horizontal="left" vertical="center" wrapText="1"/>
    </xf>
    <xf numFmtId="0" fontId="24" fillId="0" borderId="28" xfId="1" applyFont="1" applyFill="1" applyBorder="1" applyAlignment="1" applyProtection="1">
      <alignment horizontal="left" vertical="center" wrapText="1"/>
    </xf>
    <xf numFmtId="0" fontId="24" fillId="0" borderId="26" xfId="1" applyFont="1" applyFill="1" applyBorder="1" applyAlignment="1" applyProtection="1">
      <alignment horizontal="left" vertical="center" wrapText="1"/>
    </xf>
    <xf numFmtId="0" fontId="12" fillId="0" borderId="31" xfId="1" applyFont="1" applyFill="1" applyBorder="1" applyAlignment="1" applyProtection="1">
      <alignment horizontal="left" vertical="center" wrapText="1"/>
    </xf>
    <xf numFmtId="0" fontId="12" fillId="0" borderId="56" xfId="1" applyFont="1" applyFill="1" applyBorder="1" applyAlignment="1" applyProtection="1">
      <alignment horizontal="left" vertical="center" wrapText="1"/>
    </xf>
    <xf numFmtId="0" fontId="12" fillId="0" borderId="28" xfId="1" applyFont="1" applyFill="1" applyBorder="1" applyAlignment="1" applyProtection="1">
      <alignment horizontal="left" vertical="center" wrapText="1"/>
    </xf>
    <xf numFmtId="0" fontId="12" fillId="0" borderId="26" xfId="1" applyFont="1" applyFill="1" applyBorder="1" applyAlignment="1" applyProtection="1">
      <alignment horizontal="left" vertical="center" wrapText="1"/>
    </xf>
    <xf numFmtId="0" fontId="12" fillId="2" borderId="31" xfId="1" applyFont="1" applyFill="1" applyBorder="1" applyAlignment="1" applyProtection="1">
      <alignment horizontal="left" vertical="center" wrapText="1"/>
    </xf>
    <xf numFmtId="0" fontId="12" fillId="2" borderId="56" xfId="1" applyFont="1" applyFill="1" applyBorder="1" applyAlignment="1" applyProtection="1">
      <alignment horizontal="left" vertical="center" wrapText="1"/>
    </xf>
    <xf numFmtId="0" fontId="66" fillId="4" borderId="28" xfId="1" applyFont="1" applyFill="1" applyBorder="1" applyAlignment="1" applyProtection="1">
      <alignment horizontal="left" vertical="center" wrapText="1"/>
      <protection locked="0"/>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10" fillId="2" borderId="6" xfId="0" applyFont="1" applyFill="1" applyBorder="1" applyAlignment="1">
      <alignment horizontal="left"/>
    </xf>
    <xf numFmtId="0" fontId="33" fillId="2" borderId="5" xfId="0" applyFont="1" applyFill="1" applyBorder="1" applyAlignment="1">
      <alignment horizontal="left" vertical="center" wrapText="1"/>
    </xf>
    <xf numFmtId="0" fontId="8" fillId="2" borderId="30"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20" xfId="0" applyFont="1" applyFill="1" applyBorder="1" applyAlignment="1">
      <alignment horizontal="center" vertical="center"/>
    </xf>
    <xf numFmtId="0" fontId="24" fillId="2" borderId="29" xfId="0" applyFont="1" applyFill="1" applyBorder="1" applyAlignment="1">
      <alignment horizontal="center" vertical="center"/>
    </xf>
    <xf numFmtId="0" fontId="29" fillId="0" borderId="35" xfId="1" applyFont="1" applyBorder="1" applyAlignment="1" applyProtection="1">
      <alignment horizontal="center" vertical="center" wrapText="1"/>
    </xf>
    <xf numFmtId="0" fontId="29" fillId="0" borderId="36" xfId="1" applyFont="1" applyBorder="1" applyAlignment="1" applyProtection="1">
      <alignment horizontal="center" vertical="center"/>
    </xf>
    <xf numFmtId="0" fontId="29" fillId="0" borderId="22" xfId="1" applyFont="1" applyBorder="1" applyAlignment="1" applyProtection="1">
      <alignment horizontal="center" vertical="center"/>
    </xf>
    <xf numFmtId="0" fontId="12" fillId="0" borderId="27" xfId="1" applyFont="1" applyFill="1" applyBorder="1" applyAlignment="1" applyProtection="1">
      <alignment horizontal="left" vertical="center" wrapText="1"/>
    </xf>
    <xf numFmtId="0" fontId="12" fillId="0" borderId="46" xfId="1" applyFont="1" applyFill="1" applyBorder="1" applyAlignment="1" applyProtection="1">
      <alignment horizontal="left" vertical="center" wrapText="1"/>
    </xf>
    <xf numFmtId="0" fontId="31" fillId="0" borderId="27" xfId="1" applyFont="1" applyFill="1" applyBorder="1" applyAlignment="1" applyProtection="1">
      <alignment horizontal="left" vertical="center" shrinkToFit="1"/>
      <protection locked="0"/>
    </xf>
    <xf numFmtId="0" fontId="31" fillId="0" borderId="46" xfId="1" applyFont="1" applyFill="1" applyBorder="1" applyAlignment="1" applyProtection="1">
      <alignment horizontal="left" vertical="center" shrinkToFit="1"/>
      <protection locked="0"/>
    </xf>
    <xf numFmtId="0" fontId="32" fillId="4" borderId="28" xfId="1" applyFont="1" applyFill="1" applyBorder="1" applyAlignment="1" applyProtection="1">
      <alignment horizontal="left" vertical="center" wrapText="1"/>
      <protection locked="0"/>
    </xf>
    <xf numFmtId="0" fontId="32" fillId="4" borderId="26" xfId="1" applyFont="1" applyFill="1" applyBorder="1" applyAlignment="1" applyProtection="1">
      <alignment horizontal="left" vertical="center" wrapText="1"/>
      <protection locked="0"/>
    </xf>
    <xf numFmtId="0" fontId="31" fillId="0" borderId="45" xfId="1" applyFont="1" applyFill="1" applyBorder="1" applyAlignment="1" applyProtection="1">
      <alignment horizontal="left" vertical="center" shrinkToFit="1"/>
      <protection locked="0"/>
    </xf>
    <xf numFmtId="0" fontId="31" fillId="0" borderId="57" xfId="1" applyFont="1" applyFill="1" applyBorder="1" applyAlignment="1" applyProtection="1">
      <alignment horizontal="left" vertical="center" shrinkToFit="1"/>
      <protection locked="0"/>
    </xf>
    <xf numFmtId="0" fontId="45" fillId="2" borderId="0" xfId="2" applyFont="1" applyFill="1" applyAlignment="1">
      <alignment horizontal="center" vertical="center"/>
    </xf>
    <xf numFmtId="0" fontId="43" fillId="2" borderId="1" xfId="2" applyFont="1" applyFill="1" applyBorder="1" applyAlignment="1">
      <alignment horizontal="center" vertical="center"/>
    </xf>
    <xf numFmtId="0" fontId="47" fillId="2" borderId="2" xfId="2" applyFont="1" applyFill="1" applyBorder="1" applyAlignment="1">
      <alignment horizontal="center" vertical="center"/>
    </xf>
    <xf numFmtId="0" fontId="47" fillId="2" borderId="4" xfId="2" applyFont="1" applyFill="1" applyBorder="1" applyAlignment="1">
      <alignment horizontal="center" vertical="center"/>
    </xf>
    <xf numFmtId="0" fontId="47" fillId="2" borderId="3" xfId="2" applyFont="1" applyFill="1" applyBorder="1" applyAlignment="1">
      <alignment horizontal="center" vertical="center"/>
    </xf>
    <xf numFmtId="0" fontId="43" fillId="2" borderId="7" xfId="2" applyFont="1" applyFill="1" applyBorder="1" applyAlignment="1">
      <alignment horizontal="center" vertical="center" textRotation="255"/>
    </xf>
    <xf numFmtId="0" fontId="43" fillId="2" borderId="60" xfId="2" applyFont="1" applyFill="1" applyBorder="1" applyAlignment="1">
      <alignment horizontal="center" vertical="center" textRotation="255"/>
    </xf>
    <xf numFmtId="0" fontId="43" fillId="2" borderId="8" xfId="2" applyFont="1" applyFill="1" applyBorder="1" applyAlignment="1">
      <alignment horizontal="center" vertical="center" textRotation="255"/>
    </xf>
    <xf numFmtId="0" fontId="43" fillId="2" borderId="2" xfId="2" applyFont="1" applyFill="1" applyBorder="1" applyAlignment="1">
      <alignment horizontal="left" vertical="center"/>
    </xf>
    <xf numFmtId="0" fontId="43" fillId="2" borderId="3" xfId="2" applyFont="1" applyFill="1" applyBorder="1" applyAlignment="1">
      <alignment horizontal="left" vertical="center"/>
    </xf>
    <xf numFmtId="0" fontId="43" fillId="2" borderId="4" xfId="2" applyFont="1" applyFill="1" applyBorder="1" applyAlignment="1">
      <alignment horizontal="left" vertical="center"/>
    </xf>
    <xf numFmtId="0" fontId="48" fillId="0" borderId="61" xfId="2" applyFont="1" applyBorder="1" applyAlignment="1">
      <alignment horizontal="left" vertical="center" wrapText="1"/>
    </xf>
    <xf numFmtId="0" fontId="48" fillId="0" borderId="6" xfId="2" applyFont="1" applyBorder="1" applyAlignment="1">
      <alignment horizontal="left" vertical="center"/>
    </xf>
    <xf numFmtId="0" fontId="48" fillId="0" borderId="59" xfId="2" applyFont="1" applyBorder="1" applyAlignment="1">
      <alignment horizontal="left" vertical="center"/>
    </xf>
    <xf numFmtId="0" fontId="48" fillId="0" borderId="2" xfId="2" applyFont="1" applyBorder="1" applyAlignment="1">
      <alignment horizontal="left" vertical="center" wrapText="1"/>
    </xf>
    <xf numFmtId="0" fontId="48" fillId="0" borderId="3" xfId="2" applyFont="1" applyBorder="1" applyAlignment="1">
      <alignment horizontal="left" vertical="center"/>
    </xf>
    <xf numFmtId="0" fontId="48" fillId="0" borderId="4" xfId="2" applyFont="1" applyBorder="1" applyAlignment="1">
      <alignment horizontal="left" vertical="center"/>
    </xf>
    <xf numFmtId="0" fontId="50" fillId="2" borderId="2" xfId="2" applyFont="1" applyFill="1" applyBorder="1" applyAlignment="1">
      <alignment horizontal="left" vertical="center" wrapText="1"/>
    </xf>
    <xf numFmtId="0" fontId="51" fillId="2" borderId="3" xfId="2" applyFont="1" applyFill="1" applyBorder="1" applyAlignment="1">
      <alignment horizontal="left" vertical="center"/>
    </xf>
    <xf numFmtId="0" fontId="51" fillId="2" borderId="4" xfId="2" applyFont="1" applyFill="1" applyBorder="1" applyAlignment="1">
      <alignment horizontal="left" vertical="center"/>
    </xf>
    <xf numFmtId="0" fontId="43" fillId="2" borderId="1" xfId="2" applyFont="1" applyFill="1" applyBorder="1" applyAlignment="1">
      <alignment horizontal="left" vertical="center"/>
    </xf>
    <xf numFmtId="0" fontId="50" fillId="2" borderId="1" xfId="2" applyFont="1" applyFill="1" applyBorder="1" applyAlignment="1">
      <alignment horizontal="left" vertical="center"/>
    </xf>
    <xf numFmtId="0" fontId="50" fillId="2" borderId="2" xfId="2" applyFont="1" applyFill="1" applyBorder="1" applyAlignment="1">
      <alignment horizontal="left" vertical="center"/>
    </xf>
    <xf numFmtId="0" fontId="48" fillId="2" borderId="8" xfId="2" applyFont="1" applyFill="1" applyBorder="1" applyAlignment="1">
      <alignment horizontal="left" vertical="center"/>
    </xf>
    <xf numFmtId="0" fontId="48" fillId="2" borderId="63" xfId="2" applyFont="1" applyFill="1" applyBorder="1" applyAlignment="1">
      <alignment horizontal="left" vertical="center"/>
    </xf>
    <xf numFmtId="0" fontId="43" fillId="2" borderId="7" xfId="2" applyFont="1" applyFill="1" applyBorder="1" applyAlignment="1">
      <alignment horizontal="center" vertical="center"/>
    </xf>
    <xf numFmtId="0" fontId="43" fillId="2" borderId="8" xfId="2" applyFont="1" applyFill="1" applyBorder="1" applyAlignment="1">
      <alignment horizontal="center" vertical="center"/>
    </xf>
    <xf numFmtId="0" fontId="43" fillId="2" borderId="61" xfId="2" applyFont="1" applyFill="1" applyBorder="1" applyAlignment="1">
      <alignment horizontal="left" vertical="center"/>
    </xf>
    <xf numFmtId="0" fontId="43" fillId="2" borderId="59" xfId="2" applyFont="1" applyFill="1" applyBorder="1" applyAlignment="1">
      <alignment horizontal="left" vertical="center"/>
    </xf>
    <xf numFmtId="0" fontId="43" fillId="2" borderId="63" xfId="2" applyFont="1" applyFill="1" applyBorder="1" applyAlignment="1">
      <alignment horizontal="left" vertical="center"/>
    </xf>
    <xf numFmtId="0" fontId="43" fillId="2" borderId="62" xfId="2" applyFont="1" applyFill="1" applyBorder="1" applyAlignment="1">
      <alignment horizontal="left" vertical="center"/>
    </xf>
    <xf numFmtId="0" fontId="50" fillId="2" borderId="61" xfId="2" applyFont="1" applyFill="1" applyBorder="1" applyAlignment="1">
      <alignment horizontal="left" vertical="center" wrapText="1"/>
    </xf>
    <xf numFmtId="0" fontId="51" fillId="2" borderId="59" xfId="2" applyFont="1" applyFill="1" applyBorder="1" applyAlignment="1">
      <alignment horizontal="left" vertical="center"/>
    </xf>
    <xf numFmtId="0" fontId="51" fillId="2" borderId="63" xfId="2" applyFont="1" applyFill="1" applyBorder="1" applyAlignment="1">
      <alignment horizontal="left" vertical="center"/>
    </xf>
    <xf numFmtId="0" fontId="51" fillId="2" borderId="62" xfId="2" applyFont="1" applyFill="1" applyBorder="1" applyAlignment="1">
      <alignment horizontal="left" vertical="center"/>
    </xf>
    <xf numFmtId="0" fontId="50" fillId="2" borderId="3" xfId="2" applyFont="1" applyFill="1" applyBorder="1" applyAlignment="1">
      <alignment horizontal="left" vertical="center"/>
    </xf>
    <xf numFmtId="0" fontId="50" fillId="2" borderId="4" xfId="2" applyFont="1" applyFill="1" applyBorder="1" applyAlignment="1">
      <alignment horizontal="left" vertical="center"/>
    </xf>
    <xf numFmtId="0" fontId="51" fillId="2" borderId="3" xfId="2" applyFont="1" applyFill="1" applyBorder="1" applyAlignment="1">
      <alignment horizontal="left" vertical="center" wrapText="1"/>
    </xf>
    <xf numFmtId="0" fontId="51" fillId="2" borderId="4" xfId="2" applyFont="1" applyFill="1" applyBorder="1" applyAlignment="1">
      <alignment horizontal="left" vertical="center" wrapText="1"/>
    </xf>
    <xf numFmtId="0" fontId="48" fillId="0" borderId="3" xfId="2" applyFont="1" applyBorder="1" applyAlignment="1">
      <alignment horizontal="left" vertical="center" wrapText="1"/>
    </xf>
    <xf numFmtId="0" fontId="48" fillId="0" borderId="4" xfId="2" applyFont="1" applyBorder="1" applyAlignment="1">
      <alignment horizontal="left" vertical="center" wrapText="1"/>
    </xf>
    <xf numFmtId="0" fontId="43" fillId="2" borderId="1" xfId="2" applyFont="1" applyFill="1" applyBorder="1" applyAlignment="1">
      <alignment horizontal="left" vertical="center" wrapText="1"/>
    </xf>
    <xf numFmtId="0" fontId="48" fillId="2" borderId="1" xfId="2" applyFont="1" applyFill="1" applyBorder="1" applyAlignment="1">
      <alignment horizontal="left" vertical="center"/>
    </xf>
    <xf numFmtId="0" fontId="48" fillId="2" borderId="2" xfId="2" applyFont="1" applyFill="1" applyBorder="1" applyAlignment="1">
      <alignment horizontal="left" vertical="center"/>
    </xf>
    <xf numFmtId="0" fontId="51" fillId="0" borderId="2" xfId="2" applyFont="1" applyBorder="1" applyAlignment="1">
      <alignment horizontal="left" vertical="center" wrapText="1"/>
    </xf>
    <xf numFmtId="0" fontId="51" fillId="0" borderId="3" xfId="2" applyFont="1" applyBorder="1" applyAlignment="1">
      <alignment horizontal="left" vertical="center"/>
    </xf>
    <xf numFmtId="0" fontId="51" fillId="0" borderId="4" xfId="2" applyFont="1" applyBorder="1" applyAlignment="1">
      <alignment horizontal="left" vertical="center"/>
    </xf>
    <xf numFmtId="0" fontId="51" fillId="0" borderId="61" xfId="2" applyFont="1" applyBorder="1" applyAlignment="1">
      <alignment horizontal="left" vertical="center" wrapText="1"/>
    </xf>
    <xf numFmtId="0" fontId="51" fillId="0" borderId="6" xfId="2" applyFont="1" applyBorder="1" applyAlignment="1">
      <alignment horizontal="left" vertical="center"/>
    </xf>
    <xf numFmtId="0" fontId="51" fillId="0" borderId="59" xfId="2" applyFont="1" applyBorder="1" applyAlignment="1">
      <alignment horizontal="left" vertical="center"/>
    </xf>
    <xf numFmtId="0" fontId="51" fillId="0" borderId="63" xfId="2" applyFont="1" applyBorder="1" applyAlignment="1">
      <alignment horizontal="left" vertical="center"/>
    </xf>
    <xf numFmtId="0" fontId="51" fillId="0" borderId="5" xfId="2" applyFont="1" applyBorder="1" applyAlignment="1">
      <alignment horizontal="left" vertical="center"/>
    </xf>
    <xf numFmtId="0" fontId="51" fillId="0" borderId="62" xfId="2" applyFont="1" applyBorder="1" applyAlignment="1">
      <alignment horizontal="left" vertical="center"/>
    </xf>
    <xf numFmtId="0" fontId="51" fillId="2" borderId="2" xfId="2" applyFont="1" applyFill="1" applyBorder="1" applyAlignment="1">
      <alignment horizontal="left" vertical="center" wrapText="1"/>
    </xf>
    <xf numFmtId="0" fontId="56" fillId="2" borderId="63" xfId="2" applyFont="1" applyFill="1" applyBorder="1" applyAlignment="1">
      <alignment horizontal="left" vertical="center"/>
    </xf>
    <xf numFmtId="0" fontId="56" fillId="2" borderId="62" xfId="2" applyFont="1" applyFill="1" applyBorder="1" applyAlignment="1">
      <alignment horizontal="left" vertical="center"/>
    </xf>
    <xf numFmtId="0" fontId="56" fillId="2" borderId="2" xfId="2" applyFont="1" applyFill="1" applyBorder="1" applyAlignment="1">
      <alignment horizontal="left" vertical="center" wrapText="1"/>
    </xf>
    <xf numFmtId="0" fontId="56" fillId="2" borderId="4" xfId="2" applyFont="1" applyFill="1" applyBorder="1" applyAlignment="1">
      <alignment horizontal="left" vertical="center"/>
    </xf>
    <xf numFmtId="0" fontId="50" fillId="2" borderId="3" xfId="2" applyFont="1" applyFill="1" applyBorder="1" applyAlignment="1">
      <alignment horizontal="left" vertical="center" wrapText="1"/>
    </xf>
    <xf numFmtId="0" fontId="43" fillId="0" borderId="2" xfId="2" applyFont="1" applyBorder="1" applyAlignment="1">
      <alignment horizontal="left" vertical="center"/>
    </xf>
    <xf numFmtId="0" fontId="43" fillId="0" borderId="4" xfId="2" applyFont="1" applyBorder="1" applyAlignment="1">
      <alignment horizontal="left" vertical="center"/>
    </xf>
    <xf numFmtId="0" fontId="56" fillId="2" borderId="2" xfId="2" applyFont="1" applyFill="1" applyBorder="1" applyAlignment="1">
      <alignment horizontal="left" vertical="center"/>
    </xf>
    <xf numFmtId="0" fontId="56" fillId="0" borderId="63" xfId="2" applyFont="1" applyBorder="1" applyAlignment="1">
      <alignment horizontal="left" vertical="center"/>
    </xf>
    <xf numFmtId="0" fontId="56" fillId="0" borderId="62" xfId="2" applyFont="1" applyBorder="1" applyAlignment="1">
      <alignment horizontal="left" vertical="center"/>
    </xf>
    <xf numFmtId="0" fontId="48" fillId="2" borderId="3" xfId="2" applyFont="1" applyFill="1" applyBorder="1" applyAlignment="1">
      <alignment horizontal="left" vertical="center"/>
    </xf>
    <xf numFmtId="0" fontId="48" fillId="2" borderId="4" xfId="2" applyFont="1" applyFill="1" applyBorder="1" applyAlignment="1">
      <alignment horizontal="left" vertical="center"/>
    </xf>
    <xf numFmtId="0" fontId="51" fillId="2" borderId="2" xfId="2" applyFont="1" applyFill="1" applyBorder="1" applyAlignment="1">
      <alignment horizontal="right" vertical="center"/>
    </xf>
    <xf numFmtId="0" fontId="51" fillId="2" borderId="3" xfId="2" applyFont="1" applyFill="1" applyBorder="1" applyAlignment="1">
      <alignment horizontal="right" vertical="center"/>
    </xf>
    <xf numFmtId="0" fontId="51" fillId="2" borderId="4" xfId="2" applyFont="1" applyFill="1" applyBorder="1" applyAlignment="1">
      <alignment horizontal="right" vertical="center"/>
    </xf>
    <xf numFmtId="0" fontId="43" fillId="2" borderId="1" xfId="3" applyFont="1" applyFill="1" applyBorder="1" applyAlignment="1">
      <alignment horizontal="center" vertical="center"/>
    </xf>
    <xf numFmtId="0" fontId="47" fillId="2" borderId="2" xfId="3" applyFont="1" applyFill="1" applyBorder="1" applyAlignment="1">
      <alignment horizontal="center" vertical="center"/>
    </xf>
    <xf numFmtId="0" fontId="47" fillId="2" borderId="4" xfId="3" applyFont="1" applyFill="1" applyBorder="1" applyAlignment="1">
      <alignment horizontal="center" vertical="center"/>
    </xf>
    <xf numFmtId="0" fontId="47" fillId="0" borderId="2" xfId="4" applyFont="1" applyBorder="1" applyAlignment="1">
      <alignment horizontal="center" vertical="center"/>
    </xf>
    <xf numFmtId="0" fontId="47" fillId="0" borderId="3" xfId="4" applyFont="1" applyBorder="1" applyAlignment="1">
      <alignment horizontal="center" vertical="center"/>
    </xf>
    <xf numFmtId="0" fontId="47" fillId="0" borderId="4" xfId="4" applyFont="1" applyBorder="1" applyAlignment="1">
      <alignment horizontal="center" vertical="center"/>
    </xf>
    <xf numFmtId="0" fontId="56" fillId="2" borderId="3" xfId="3" applyFont="1" applyFill="1" applyBorder="1" applyAlignment="1">
      <alignment horizontal="left" vertical="center" wrapText="1"/>
    </xf>
    <xf numFmtId="0" fontId="56" fillId="2" borderId="3" xfId="3" applyFont="1" applyFill="1" applyBorder="1" applyAlignment="1">
      <alignment horizontal="left" vertical="center"/>
    </xf>
    <xf numFmtId="0" fontId="56" fillId="2" borderId="4" xfId="3" applyFont="1" applyFill="1" applyBorder="1" applyAlignment="1">
      <alignment horizontal="left" vertical="center"/>
    </xf>
    <xf numFmtId="3" fontId="43" fillId="2" borderId="3" xfId="3" applyNumberFormat="1" applyFont="1" applyFill="1" applyBorder="1" applyAlignment="1">
      <alignment horizontal="right" vertical="center"/>
    </xf>
    <xf numFmtId="3" fontId="43" fillId="2" borderId="4" xfId="3" applyNumberFormat="1" applyFont="1" applyFill="1" applyBorder="1" applyAlignment="1">
      <alignment horizontal="right" vertical="center"/>
    </xf>
    <xf numFmtId="0" fontId="43" fillId="0" borderId="7" xfId="3" applyFont="1" applyBorder="1" applyAlignment="1">
      <alignment horizontal="center" vertical="center" textRotation="255"/>
    </xf>
    <xf numFmtId="0" fontId="43" fillId="0" borderId="60" xfId="3" applyFont="1" applyBorder="1" applyAlignment="1">
      <alignment horizontal="center" vertical="center" textRotation="255"/>
    </xf>
    <xf numFmtId="0" fontId="43" fillId="0" borderId="8" xfId="3" applyFont="1" applyBorder="1" applyAlignment="1">
      <alignment horizontal="center" vertical="center" textRotation="255"/>
    </xf>
    <xf numFmtId="0" fontId="43" fillId="2" borderId="61" xfId="3" applyFont="1" applyFill="1" applyBorder="1" applyAlignment="1">
      <alignment horizontal="left" vertical="center" wrapText="1"/>
    </xf>
    <xf numFmtId="0" fontId="43" fillId="2" borderId="6" xfId="3" applyFont="1" applyFill="1" applyBorder="1" applyAlignment="1">
      <alignment horizontal="left" vertical="center"/>
    </xf>
    <xf numFmtId="0" fontId="43" fillId="2" borderId="63" xfId="3" applyFont="1" applyFill="1" applyBorder="1" applyAlignment="1">
      <alignment horizontal="left" vertical="center"/>
    </xf>
    <xf numFmtId="0" fontId="43" fillId="2" borderId="5" xfId="3" applyFont="1" applyFill="1" applyBorder="1" applyAlignment="1">
      <alignment horizontal="left" vertical="center"/>
    </xf>
    <xf numFmtId="177" fontId="47" fillId="2" borderId="6" xfId="3" applyNumberFormat="1" applyFont="1" applyFill="1" applyBorder="1" applyAlignment="1">
      <alignment horizontal="right" vertical="center"/>
    </xf>
    <xf numFmtId="177" fontId="47" fillId="2" borderId="5" xfId="3" applyNumberFormat="1" applyFont="1" applyFill="1" applyBorder="1" applyAlignment="1">
      <alignment horizontal="right" vertical="center"/>
    </xf>
    <xf numFmtId="0" fontId="48" fillId="2" borderId="2" xfId="3" applyFont="1" applyFill="1" applyBorder="1" applyAlignment="1">
      <alignment horizontal="left" vertical="center" wrapText="1"/>
    </xf>
    <xf numFmtId="0" fontId="48" fillId="2" borderId="4" xfId="3" applyFont="1" applyFill="1" applyBorder="1" applyAlignment="1">
      <alignment horizontal="left" vertical="center"/>
    </xf>
    <xf numFmtId="0" fontId="43" fillId="2" borderId="2" xfId="3" applyFont="1" applyFill="1" applyBorder="1" applyAlignment="1">
      <alignment horizontal="left" vertical="center"/>
    </xf>
    <xf numFmtId="0" fontId="43" fillId="2" borderId="3" xfId="3" applyFont="1" applyFill="1" applyBorder="1" applyAlignment="1">
      <alignment horizontal="left" vertical="center"/>
    </xf>
    <xf numFmtId="201" fontId="47" fillId="2" borderId="3" xfId="3" applyNumberFormat="1" applyFont="1" applyFill="1" applyBorder="1" applyAlignment="1">
      <alignment horizontal="right" vertical="center"/>
    </xf>
    <xf numFmtId="3" fontId="43" fillId="2" borderId="6" xfId="3" applyNumberFormat="1" applyFont="1" applyFill="1" applyBorder="1" applyAlignment="1">
      <alignment horizontal="right" vertical="center"/>
    </xf>
    <xf numFmtId="3" fontId="43" fillId="2" borderId="59" xfId="3" applyNumberFormat="1" applyFont="1" applyFill="1" applyBorder="1" applyAlignment="1">
      <alignment horizontal="right" vertical="center"/>
    </xf>
    <xf numFmtId="3" fontId="43" fillId="2" borderId="5" xfId="3" applyNumberFormat="1" applyFont="1" applyFill="1" applyBorder="1" applyAlignment="1">
      <alignment horizontal="right" vertical="center"/>
    </xf>
    <xf numFmtId="3" fontId="43" fillId="2" borderId="62" xfId="3" applyNumberFormat="1" applyFont="1" applyFill="1" applyBorder="1" applyAlignment="1">
      <alignment horizontal="right" vertical="center"/>
    </xf>
    <xf numFmtId="183" fontId="53" fillId="2" borderId="61" xfId="3" applyNumberFormat="1" applyFont="1" applyFill="1" applyBorder="1" applyAlignment="1">
      <alignment horizontal="right" vertical="center"/>
    </xf>
    <xf numFmtId="183" fontId="53" fillId="2" borderId="63" xfId="3" applyNumberFormat="1" applyFont="1" applyFill="1" applyBorder="1" applyAlignment="1">
      <alignment horizontal="right" vertical="center"/>
    </xf>
    <xf numFmtId="0" fontId="51" fillId="2" borderId="6" xfId="3" applyFont="1" applyFill="1" applyBorder="1" applyAlignment="1">
      <alignment horizontal="center" vertical="center"/>
    </xf>
    <xf numFmtId="0" fontId="51" fillId="2" borderId="5" xfId="3" applyFont="1" applyFill="1" applyBorder="1" applyAlignment="1">
      <alignment horizontal="center" vertical="center"/>
    </xf>
    <xf numFmtId="199" fontId="47" fillId="2" borderId="59" xfId="3" applyNumberFormat="1" applyFont="1" applyFill="1" applyBorder="1" applyAlignment="1">
      <alignment horizontal="right" vertical="center"/>
    </xf>
    <xf numFmtId="199" fontId="47" fillId="2" borderId="62" xfId="3" applyNumberFormat="1" applyFont="1" applyFill="1" applyBorder="1" applyAlignment="1">
      <alignment horizontal="right" vertical="center"/>
    </xf>
    <xf numFmtId="0" fontId="65" fillId="2" borderId="59" xfId="3" applyFont="1" applyFill="1" applyBorder="1" applyAlignment="1">
      <alignment horizontal="center" vertical="center"/>
    </xf>
    <xf numFmtId="0" fontId="65" fillId="2" borderId="62" xfId="3" applyFont="1" applyFill="1" applyBorder="1" applyAlignment="1">
      <alignment horizontal="center" vertical="center"/>
    </xf>
    <xf numFmtId="0" fontId="45" fillId="2" borderId="0" xfId="3" applyFont="1" applyFill="1" applyAlignment="1">
      <alignment horizontal="center" vertical="center"/>
    </xf>
    <xf numFmtId="200" fontId="47" fillId="2" borderId="59" xfId="3" applyNumberFormat="1" applyFont="1" applyFill="1" applyBorder="1" applyAlignment="1">
      <alignment horizontal="right" vertical="center"/>
    </xf>
    <xf numFmtId="200" fontId="47" fillId="2" borderId="62" xfId="3" applyNumberFormat="1" applyFont="1" applyFill="1" applyBorder="1" applyAlignment="1">
      <alignment horizontal="right" vertical="center"/>
    </xf>
    <xf numFmtId="0" fontId="48" fillId="2" borderId="61" xfId="3" applyFont="1" applyFill="1" applyBorder="1" applyAlignment="1">
      <alignment horizontal="left" vertical="center" wrapText="1"/>
    </xf>
    <xf numFmtId="0" fontId="48" fillId="2" borderId="59" xfId="3" applyFont="1" applyFill="1" applyBorder="1" applyAlignment="1">
      <alignment horizontal="left" vertical="center" wrapText="1"/>
    </xf>
    <xf numFmtId="0" fontId="48" fillId="2" borderId="63" xfId="3" applyFont="1" applyFill="1" applyBorder="1" applyAlignment="1">
      <alignment horizontal="left" vertical="center" wrapText="1"/>
    </xf>
    <xf numFmtId="0" fontId="48" fillId="2" borderId="62" xfId="3" applyFont="1" applyFill="1" applyBorder="1" applyAlignment="1">
      <alignment horizontal="left" vertical="center" wrapText="1"/>
    </xf>
    <xf numFmtId="177" fontId="55" fillId="2" borderId="6" xfId="3" applyNumberFormat="1" applyFont="1" applyFill="1" applyBorder="1" applyAlignment="1">
      <alignment horizontal="right" vertical="center" wrapText="1"/>
    </xf>
    <xf numFmtId="177" fontId="55" fillId="2" borderId="5" xfId="3" applyNumberFormat="1" applyFont="1" applyFill="1" applyBorder="1" applyAlignment="1">
      <alignment horizontal="right" vertical="center"/>
    </xf>
    <xf numFmtId="0" fontId="47" fillId="2" borderId="1" xfId="3" applyFont="1" applyFill="1" applyBorder="1" applyAlignment="1">
      <alignment horizontal="left" vertical="center" wrapText="1"/>
    </xf>
    <xf numFmtId="0" fontId="47" fillId="2" borderId="1" xfId="3" applyFont="1" applyFill="1" applyBorder="1" applyAlignment="1">
      <alignment horizontal="left" vertical="center"/>
    </xf>
    <xf numFmtId="0" fontId="47" fillId="2" borderId="2" xfId="3" applyFont="1" applyFill="1" applyBorder="1" applyAlignment="1">
      <alignment horizontal="left" vertical="center"/>
    </xf>
    <xf numFmtId="197" fontId="55" fillId="2" borderId="4" xfId="3" applyNumberFormat="1" applyFont="1" applyFill="1" applyBorder="1" applyAlignment="1">
      <alignment horizontal="center" vertical="center"/>
    </xf>
    <xf numFmtId="197" fontId="55" fillId="2" borderId="2" xfId="3" applyNumberFormat="1" applyFont="1" applyFill="1" applyBorder="1" applyAlignment="1">
      <alignment horizontal="center" vertical="center"/>
    </xf>
    <xf numFmtId="0" fontId="47" fillId="2" borderId="7" xfId="3" applyFont="1" applyFill="1" applyBorder="1" applyAlignment="1">
      <alignment horizontal="center" vertical="center" textRotation="255"/>
    </xf>
    <xf numFmtId="0" fontId="47" fillId="2" borderId="60" xfId="3" applyFont="1" applyFill="1" applyBorder="1" applyAlignment="1">
      <alignment horizontal="center" vertical="center" textRotation="255"/>
    </xf>
    <xf numFmtId="0" fontId="47" fillId="2" borderId="8" xfId="3" applyFont="1" applyFill="1" applyBorder="1" applyAlignment="1">
      <alignment horizontal="center" vertical="center" textRotation="255"/>
    </xf>
    <xf numFmtId="0" fontId="47" fillId="2" borderId="2" xfId="3" applyFont="1" applyFill="1" applyBorder="1" applyAlignment="1">
      <alignment horizontal="left" vertical="center" wrapText="1"/>
    </xf>
    <xf numFmtId="0" fontId="47" fillId="2" borderId="3" xfId="3" applyFont="1" applyFill="1" applyBorder="1" applyAlignment="1">
      <alignment horizontal="left" vertical="center" wrapText="1"/>
    </xf>
    <xf numFmtId="0" fontId="47" fillId="2" borderId="4" xfId="3" applyFont="1" applyFill="1" applyBorder="1" applyAlignment="1">
      <alignment horizontal="left" vertical="center" wrapText="1"/>
    </xf>
    <xf numFmtId="0" fontId="47" fillId="2" borderId="8" xfId="3" applyFont="1" applyFill="1" applyBorder="1" applyAlignment="1">
      <alignment horizontal="left" vertical="center" wrapText="1"/>
    </xf>
    <xf numFmtId="0" fontId="47" fillId="2" borderId="64" xfId="3" applyFont="1" applyFill="1" applyBorder="1" applyAlignment="1">
      <alignment horizontal="left" vertical="center"/>
    </xf>
    <xf numFmtId="0" fontId="47" fillId="2" borderId="65" xfId="3" applyFont="1" applyFill="1" applyBorder="1" applyAlignment="1">
      <alignment horizontal="left" vertical="center"/>
    </xf>
    <xf numFmtId="193" fontId="51" fillId="2" borderId="62" xfId="3" applyNumberFormat="1" applyFont="1" applyFill="1" applyBorder="1" applyAlignment="1">
      <alignment horizontal="center" vertical="center"/>
    </xf>
    <xf numFmtId="193" fontId="51" fillId="2" borderId="63" xfId="3" applyNumberFormat="1" applyFont="1" applyFill="1" applyBorder="1" applyAlignment="1">
      <alignment horizontal="center" vertical="center"/>
    </xf>
    <xf numFmtId="0" fontId="47" fillId="2" borderId="3" xfId="3" applyFont="1" applyFill="1" applyBorder="1" applyAlignment="1">
      <alignment horizontal="left" vertical="center"/>
    </xf>
    <xf numFmtId="0" fontId="47" fillId="2" borderId="4" xfId="3" applyFont="1" applyFill="1" applyBorder="1" applyAlignment="1">
      <alignment horizontal="left" vertical="center"/>
    </xf>
    <xf numFmtId="196" fontId="55" fillId="2" borderId="4" xfId="3" applyNumberFormat="1" applyFont="1" applyFill="1" applyBorder="1" applyAlignment="1">
      <alignment horizontal="center" vertical="center"/>
    </xf>
    <xf numFmtId="196" fontId="55" fillId="2" borderId="2" xfId="3" applyNumberFormat="1" applyFont="1" applyFill="1" applyBorder="1" applyAlignment="1">
      <alignment horizontal="center" vertical="center"/>
    </xf>
    <xf numFmtId="3" fontId="51" fillId="2" borderId="57" xfId="3" applyNumberFormat="1" applyFont="1" applyFill="1" applyBorder="1" applyAlignment="1">
      <alignment horizontal="center" vertical="center"/>
    </xf>
    <xf numFmtId="3" fontId="51" fillId="2" borderId="65" xfId="3" applyNumberFormat="1" applyFont="1" applyFill="1" applyBorder="1" applyAlignment="1">
      <alignment horizontal="center" vertical="center"/>
    </xf>
  </cellXfs>
  <cellStyles count="5">
    <cellStyle name="標準" xfId="0" builtinId="0"/>
    <cellStyle name="標準 2" xfId="2"/>
    <cellStyle name="標準 2 2" xfId="4"/>
    <cellStyle name="標準 3" xfId="3"/>
    <cellStyle name="標準_(改定イメージ)プロダクションTVCM_4.xls.euv" xfId="1"/>
  </cellStyles>
  <dxfs count="0"/>
  <tableStyles count="0" defaultTableStyle="TableStyleMedium2" defaultPivotStyle="PivotStyleLight16"/>
  <colors>
    <mruColors>
      <color rgb="FF7C58AC"/>
      <color rgb="FF5353B1"/>
      <color rgb="FF2F6089"/>
      <color rgb="FF286C7C"/>
      <color rgb="FFFFF4D9"/>
      <color rgb="FFDACDFF"/>
      <color rgb="FFCDFFD7"/>
      <color rgb="FFD4CD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2804584</xdr:colOff>
      <xdr:row>4</xdr:row>
      <xdr:rowOff>22227</xdr:rowOff>
    </xdr:from>
    <xdr:to>
      <xdr:col>6</xdr:col>
      <xdr:colOff>95251</xdr:colOff>
      <xdr:row>5</xdr:row>
      <xdr:rowOff>186402</xdr:rowOff>
    </xdr:to>
    <xdr:sp macro="" textlink="">
      <xdr:nvSpPr>
        <xdr:cNvPr id="2" name="右中かっこ 1">
          <a:extLst>
            <a:ext uri="{FF2B5EF4-FFF2-40B4-BE49-F238E27FC236}">
              <a16:creationId xmlns="" xmlns:a16="http://schemas.microsoft.com/office/drawing/2014/main" id="{00000000-0008-0000-0300-000002000000}"/>
            </a:ext>
          </a:extLst>
        </xdr:cNvPr>
        <xdr:cNvSpPr/>
      </xdr:nvSpPr>
      <xdr:spPr>
        <a:xfrm>
          <a:off x="4957234" y="7118352"/>
          <a:ext cx="138642" cy="383250"/>
        </a:xfrm>
        <a:prstGeom prst="rightBrace">
          <a:avLst>
            <a:gd name="adj1" fmla="val 17767"/>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1"/>
  <sheetViews>
    <sheetView tabSelected="1" zoomScale="90" zoomScaleNormal="90" workbookViewId="0">
      <selection activeCell="AC5" sqref="AC5"/>
    </sheetView>
  </sheetViews>
  <sheetFormatPr defaultColWidth="9.33203125" defaultRowHeight="12"/>
  <cols>
    <col min="1" max="1" width="1" style="44" customWidth="1"/>
    <col min="2" max="2" width="5.83203125" style="44" customWidth="1"/>
    <col min="3" max="4" width="6.6640625" style="44" customWidth="1"/>
    <col min="5" max="5" width="5" style="44" customWidth="1"/>
    <col min="6" max="10" width="4.33203125" style="44" customWidth="1"/>
    <col min="11" max="11" width="6.6640625" style="44" customWidth="1"/>
    <col min="12" max="27" width="4.33203125" style="44" customWidth="1"/>
    <col min="28" max="28" width="9" style="44" customWidth="1"/>
    <col min="29" max="34" width="4.33203125" style="44" customWidth="1"/>
    <col min="35" max="35" width="1" style="44" customWidth="1"/>
    <col min="36" max="16384" width="9.33203125" style="44"/>
  </cols>
  <sheetData>
    <row r="1" spans="1:35" ht="4.5" customHeigh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row>
    <row r="2" spans="1:35" ht="37.5" customHeight="1">
      <c r="A2" s="45"/>
      <c r="B2" s="363" t="s">
        <v>29</v>
      </c>
      <c r="C2" s="363"/>
      <c r="D2" s="363"/>
      <c r="E2" s="361" t="s">
        <v>39</v>
      </c>
      <c r="F2" s="361"/>
      <c r="G2" s="361"/>
      <c r="H2" s="361"/>
      <c r="I2" s="361"/>
      <c r="J2" s="361"/>
      <c r="K2" s="361"/>
      <c r="L2" s="361"/>
      <c r="M2" s="361"/>
      <c r="N2" s="361"/>
      <c r="O2" s="43"/>
      <c r="P2" s="43"/>
      <c r="Q2" s="43"/>
      <c r="R2" s="43"/>
      <c r="S2" s="43"/>
      <c r="T2" s="43"/>
      <c r="U2" s="43"/>
      <c r="V2" s="43"/>
      <c r="W2" s="43"/>
      <c r="X2" s="43"/>
      <c r="Y2" s="43"/>
      <c r="Z2" s="344" t="s">
        <v>28</v>
      </c>
      <c r="AA2" s="344"/>
      <c r="AB2" s="342"/>
      <c r="AC2" s="342"/>
      <c r="AD2" s="342"/>
      <c r="AE2" s="342"/>
      <c r="AF2" s="342"/>
      <c r="AG2" s="342"/>
      <c r="AH2" s="342"/>
      <c r="AI2" s="45"/>
    </row>
    <row r="3" spans="1:35" ht="15" customHeight="1">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row>
    <row r="4" spans="1:35" ht="22.5" customHeight="1">
      <c r="A4" s="45"/>
      <c r="B4" s="366" t="s">
        <v>213</v>
      </c>
      <c r="C4" s="366"/>
      <c r="D4" s="366"/>
      <c r="E4" s="366"/>
      <c r="F4" s="46" t="s">
        <v>21</v>
      </c>
      <c r="G4" s="360"/>
      <c r="H4" s="360"/>
      <c r="I4" s="360"/>
      <c r="J4" s="360"/>
      <c r="K4" s="360"/>
      <c r="L4" s="47" t="s">
        <v>19</v>
      </c>
      <c r="M4" s="47" t="s">
        <v>20</v>
      </c>
      <c r="N4" s="365" t="s">
        <v>18</v>
      </c>
      <c r="O4" s="365"/>
      <c r="P4" s="45"/>
      <c r="Q4" s="45"/>
      <c r="R4" s="45"/>
      <c r="S4" s="45"/>
      <c r="T4" s="45"/>
      <c r="U4" s="45"/>
      <c r="V4" s="45"/>
      <c r="W4" s="45"/>
      <c r="X4" s="45"/>
      <c r="Y4" s="45"/>
      <c r="Z4" s="340" t="s">
        <v>27</v>
      </c>
      <c r="AA4" s="340"/>
      <c r="AB4" s="340"/>
      <c r="AC4" s="341">
        <v>44034</v>
      </c>
      <c r="AD4" s="341"/>
      <c r="AE4" s="341"/>
      <c r="AF4" s="341"/>
      <c r="AG4" s="341"/>
      <c r="AH4" s="341"/>
      <c r="AI4" s="45"/>
    </row>
    <row r="5" spans="1:35" ht="7.5"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row>
    <row r="6" spans="1:35" ht="22.5" customHeight="1">
      <c r="A6" s="45"/>
      <c r="B6" s="345" t="s">
        <v>0</v>
      </c>
      <c r="C6" s="345"/>
      <c r="D6" s="357"/>
      <c r="E6" s="357"/>
      <c r="F6" s="357"/>
      <c r="G6" s="357"/>
      <c r="H6" s="357"/>
      <c r="I6" s="357"/>
      <c r="J6" s="357"/>
      <c r="K6" s="357"/>
      <c r="L6" s="357"/>
      <c r="M6" s="357"/>
      <c r="N6" s="357"/>
      <c r="O6" s="357"/>
      <c r="P6" s="357"/>
      <c r="Q6" s="45"/>
      <c r="R6" s="352" t="s">
        <v>8</v>
      </c>
      <c r="S6" s="352"/>
      <c r="T6" s="352"/>
      <c r="U6" s="352"/>
      <c r="V6" s="353"/>
      <c r="W6" s="353"/>
      <c r="X6" s="353"/>
      <c r="Y6" s="353"/>
      <c r="Z6" s="353"/>
      <c r="AA6" s="353"/>
      <c r="AB6" s="353"/>
      <c r="AC6" s="353"/>
      <c r="AD6" s="353"/>
      <c r="AE6" s="353"/>
      <c r="AF6" s="353"/>
      <c r="AG6" s="45"/>
      <c r="AH6" s="45"/>
      <c r="AI6" s="45"/>
    </row>
    <row r="7" spans="1:35" ht="22.5" customHeight="1">
      <c r="A7" s="45"/>
      <c r="B7" s="345" t="s">
        <v>1</v>
      </c>
      <c r="C7" s="345"/>
      <c r="D7" s="357"/>
      <c r="E7" s="357"/>
      <c r="F7" s="357"/>
      <c r="G7" s="357"/>
      <c r="H7" s="357"/>
      <c r="I7" s="357"/>
      <c r="J7" s="357"/>
      <c r="K7" s="357"/>
      <c r="L7" s="357"/>
      <c r="M7" s="357"/>
      <c r="N7" s="357"/>
      <c r="O7" s="357"/>
      <c r="P7" s="357"/>
      <c r="Q7" s="45"/>
      <c r="R7" s="45"/>
      <c r="S7" s="45"/>
      <c r="T7" s="45"/>
      <c r="U7" s="45"/>
      <c r="V7" s="353"/>
      <c r="W7" s="353"/>
      <c r="X7" s="353"/>
      <c r="Y7" s="353"/>
      <c r="Z7" s="353"/>
      <c r="AA7" s="353"/>
      <c r="AB7" s="353"/>
      <c r="AC7" s="353"/>
      <c r="AD7" s="353"/>
      <c r="AE7" s="353"/>
      <c r="AF7" s="353"/>
      <c r="AG7" s="45"/>
      <c r="AH7" s="45"/>
      <c r="AI7" s="45"/>
    </row>
    <row r="8" spans="1:35" ht="60" customHeight="1">
      <c r="A8" s="45"/>
      <c r="B8" s="345" t="s">
        <v>2</v>
      </c>
      <c r="C8" s="345"/>
      <c r="D8" s="356"/>
      <c r="E8" s="356"/>
      <c r="F8" s="356"/>
      <c r="G8" s="356"/>
      <c r="H8" s="356"/>
      <c r="I8" s="356"/>
      <c r="J8" s="356"/>
      <c r="K8" s="356"/>
      <c r="L8" s="356"/>
      <c r="M8" s="356"/>
      <c r="N8" s="356"/>
      <c r="O8" s="364"/>
      <c r="P8" s="48" t="s">
        <v>9</v>
      </c>
      <c r="Q8" s="45"/>
      <c r="R8" s="45"/>
      <c r="S8" s="45"/>
      <c r="T8" s="45"/>
      <c r="U8" s="45"/>
      <c r="V8" s="353"/>
      <c r="W8" s="353"/>
      <c r="X8" s="353"/>
      <c r="Y8" s="353"/>
      <c r="Z8" s="353"/>
      <c r="AA8" s="353"/>
      <c r="AB8" s="353"/>
      <c r="AC8" s="353"/>
      <c r="AD8" s="353"/>
      <c r="AE8" s="353"/>
      <c r="AF8" s="353"/>
      <c r="AG8" s="45"/>
      <c r="AH8" s="45"/>
      <c r="AI8" s="45"/>
    </row>
    <row r="9" spans="1:35" ht="45" customHeight="1">
      <c r="A9" s="45"/>
      <c r="B9" s="345" t="s">
        <v>3</v>
      </c>
      <c r="C9" s="345"/>
      <c r="D9" s="348"/>
      <c r="E9" s="348"/>
      <c r="F9" s="348"/>
      <c r="G9" s="348"/>
      <c r="H9" s="367" t="s">
        <v>13</v>
      </c>
      <c r="I9" s="345"/>
      <c r="J9" s="348"/>
      <c r="K9" s="348"/>
      <c r="L9" s="367" t="s">
        <v>14</v>
      </c>
      <c r="M9" s="345"/>
      <c r="N9" s="348"/>
      <c r="O9" s="348"/>
      <c r="P9" s="348"/>
      <c r="Q9" s="45"/>
      <c r="R9" s="354" t="s">
        <v>10</v>
      </c>
      <c r="S9" s="354"/>
      <c r="T9" s="354"/>
      <c r="U9" s="354"/>
      <c r="V9" s="353"/>
      <c r="W9" s="353"/>
      <c r="X9" s="353"/>
      <c r="Y9" s="353"/>
      <c r="Z9" s="353"/>
      <c r="AA9" s="353"/>
      <c r="AB9" s="353"/>
      <c r="AC9" s="353"/>
      <c r="AD9" s="353"/>
      <c r="AE9" s="353"/>
      <c r="AF9" s="353"/>
      <c r="AG9" s="45"/>
      <c r="AH9" s="45"/>
      <c r="AI9" s="45"/>
    </row>
    <row r="10" spans="1:35" ht="22.5" customHeight="1">
      <c r="A10" s="45"/>
      <c r="B10" s="345" t="s">
        <v>4</v>
      </c>
      <c r="C10" s="345"/>
      <c r="D10" s="357"/>
      <c r="E10" s="357"/>
      <c r="F10" s="357"/>
      <c r="G10" s="357"/>
      <c r="H10" s="368" t="s">
        <v>15</v>
      </c>
      <c r="I10" s="368"/>
      <c r="J10" s="349"/>
      <c r="K10" s="350"/>
      <c r="L10" s="358"/>
      <c r="M10" s="358"/>
      <c r="N10" s="358"/>
      <c r="O10" s="358"/>
      <c r="P10" s="359"/>
      <c r="Q10" s="45"/>
      <c r="R10" s="352" t="s">
        <v>11</v>
      </c>
      <c r="S10" s="352"/>
      <c r="T10" s="352"/>
      <c r="U10" s="352"/>
      <c r="V10" s="353"/>
      <c r="W10" s="353"/>
      <c r="X10" s="353"/>
      <c r="Y10" s="353"/>
      <c r="Z10" s="353"/>
      <c r="AA10" s="353"/>
      <c r="AB10" s="353"/>
      <c r="AC10" s="353"/>
      <c r="AD10" s="353"/>
      <c r="AE10" s="353"/>
      <c r="AF10" s="353"/>
      <c r="AG10" s="45"/>
      <c r="AH10" s="45"/>
      <c r="AI10" s="45"/>
    </row>
    <row r="11" spans="1:35" ht="22.5" customHeight="1">
      <c r="A11" s="45"/>
      <c r="B11" s="345" t="s">
        <v>5</v>
      </c>
      <c r="C11" s="345"/>
      <c r="D11" s="357"/>
      <c r="E11" s="357"/>
      <c r="F11" s="357"/>
      <c r="G11" s="357"/>
      <c r="H11" s="357"/>
      <c r="I11" s="357"/>
      <c r="J11" s="357"/>
      <c r="K11" s="357"/>
      <c r="L11" s="357"/>
      <c r="M11" s="357"/>
      <c r="N11" s="357"/>
      <c r="O11" s="357"/>
      <c r="P11" s="357"/>
      <c r="Q11" s="45"/>
      <c r="R11" s="352" t="s">
        <v>12</v>
      </c>
      <c r="S11" s="352"/>
      <c r="T11" s="352"/>
      <c r="U11" s="352"/>
      <c r="V11" s="353"/>
      <c r="W11" s="353"/>
      <c r="X11" s="353"/>
      <c r="Y11" s="353"/>
      <c r="Z11" s="353"/>
      <c r="AA11" s="353"/>
      <c r="AB11" s="353"/>
      <c r="AC11" s="353"/>
      <c r="AD11" s="353"/>
      <c r="AE11" s="353"/>
      <c r="AF11" s="353"/>
      <c r="AG11" s="45"/>
      <c r="AH11" s="45"/>
      <c r="AI11" s="45"/>
    </row>
    <row r="12" spans="1:35" ht="22.5" customHeight="1">
      <c r="A12" s="45"/>
      <c r="B12" s="362" t="s">
        <v>16</v>
      </c>
      <c r="C12" s="362"/>
      <c r="D12" s="355"/>
      <c r="E12" s="356"/>
      <c r="F12" s="356"/>
      <c r="G12" s="356"/>
      <c r="H12" s="356"/>
      <c r="I12" s="356"/>
      <c r="J12" s="356"/>
      <c r="K12" s="356"/>
      <c r="L12" s="356"/>
      <c r="M12" s="356"/>
      <c r="N12" s="356"/>
      <c r="O12" s="356"/>
      <c r="P12" s="356"/>
      <c r="Q12" s="45"/>
      <c r="R12" s="45"/>
      <c r="S12" s="45"/>
      <c r="T12" s="45"/>
      <c r="U12" s="45"/>
      <c r="V12" s="45"/>
      <c r="W12" s="45"/>
      <c r="X12" s="45"/>
      <c r="Y12" s="45"/>
      <c r="Z12" s="45"/>
      <c r="AA12" s="45"/>
      <c r="AB12" s="45"/>
      <c r="AC12" s="45"/>
      <c r="AD12" s="45"/>
      <c r="AE12" s="45"/>
      <c r="AF12" s="45"/>
      <c r="AG12" s="45"/>
      <c r="AH12" s="45"/>
      <c r="AI12" s="45"/>
    </row>
    <row r="13" spans="1:35" ht="22.5" customHeight="1">
      <c r="A13" s="45"/>
      <c r="B13" s="362"/>
      <c r="C13" s="362"/>
      <c r="D13" s="356"/>
      <c r="E13" s="356"/>
      <c r="F13" s="356"/>
      <c r="G13" s="356"/>
      <c r="H13" s="356"/>
      <c r="I13" s="356"/>
      <c r="J13" s="356"/>
      <c r="K13" s="356"/>
      <c r="L13" s="356"/>
      <c r="M13" s="356"/>
      <c r="N13" s="356"/>
      <c r="O13" s="356"/>
      <c r="P13" s="356"/>
      <c r="Q13" s="345" t="s">
        <v>23</v>
      </c>
      <c r="R13" s="345"/>
      <c r="S13" s="345"/>
      <c r="T13" s="348"/>
      <c r="U13" s="348"/>
      <c r="V13" s="348"/>
      <c r="W13" s="348"/>
      <c r="X13" s="348"/>
      <c r="Y13" s="348"/>
      <c r="Z13" s="348"/>
      <c r="AA13" s="348"/>
      <c r="AB13" s="348"/>
      <c r="AC13" s="348"/>
      <c r="AD13" s="348"/>
      <c r="AE13" s="348"/>
      <c r="AF13" s="348"/>
      <c r="AG13" s="348"/>
      <c r="AH13" s="45"/>
      <c r="AI13" s="45"/>
    </row>
    <row r="14" spans="1:35" ht="22.5" customHeight="1">
      <c r="A14" s="45"/>
      <c r="B14" s="362"/>
      <c r="C14" s="362"/>
      <c r="D14" s="356"/>
      <c r="E14" s="356"/>
      <c r="F14" s="356"/>
      <c r="G14" s="356"/>
      <c r="H14" s="356"/>
      <c r="I14" s="356"/>
      <c r="J14" s="356"/>
      <c r="K14" s="356"/>
      <c r="L14" s="356"/>
      <c r="M14" s="356"/>
      <c r="N14" s="356"/>
      <c r="O14" s="356"/>
      <c r="P14" s="356"/>
      <c r="Q14" s="346" t="s">
        <v>24</v>
      </c>
      <c r="R14" s="346"/>
      <c r="S14" s="346"/>
      <c r="T14" s="349"/>
      <c r="U14" s="350"/>
      <c r="V14" s="350"/>
      <c r="W14" s="350"/>
      <c r="X14" s="350"/>
      <c r="Y14" s="350"/>
      <c r="Z14" s="350"/>
      <c r="AA14" s="49" t="s">
        <v>26</v>
      </c>
      <c r="AB14" s="350"/>
      <c r="AC14" s="350"/>
      <c r="AD14" s="350"/>
      <c r="AE14" s="350"/>
      <c r="AF14" s="350"/>
      <c r="AG14" s="351"/>
      <c r="AH14" s="45"/>
      <c r="AI14" s="45"/>
    </row>
    <row r="15" spans="1:35" ht="22.5" customHeight="1">
      <c r="A15" s="45"/>
      <c r="B15" s="345" t="s">
        <v>7</v>
      </c>
      <c r="C15" s="345"/>
      <c r="D15" s="357"/>
      <c r="E15" s="357"/>
      <c r="F15" s="357"/>
      <c r="G15" s="357"/>
      <c r="H15" s="357"/>
      <c r="I15" s="345" t="s">
        <v>17</v>
      </c>
      <c r="J15" s="345"/>
      <c r="K15" s="345"/>
      <c r="L15" s="357"/>
      <c r="M15" s="357"/>
      <c r="N15" s="357"/>
      <c r="O15" s="357"/>
      <c r="P15" s="357"/>
      <c r="Q15" s="345" t="s">
        <v>25</v>
      </c>
      <c r="R15" s="345"/>
      <c r="S15" s="345"/>
      <c r="T15" s="347"/>
      <c r="U15" s="347"/>
      <c r="V15" s="347"/>
      <c r="W15" s="349"/>
      <c r="X15" s="350"/>
      <c r="Y15" s="350"/>
      <c r="Z15" s="350"/>
      <c r="AA15" s="350"/>
      <c r="AB15" s="49" t="s">
        <v>26</v>
      </c>
      <c r="AC15" s="350"/>
      <c r="AD15" s="350"/>
      <c r="AE15" s="350"/>
      <c r="AF15" s="350"/>
      <c r="AG15" s="351"/>
      <c r="AH15" s="45"/>
      <c r="AI15" s="45"/>
    </row>
    <row r="16" spans="1:35" ht="30" customHeight="1">
      <c r="A16" s="45"/>
      <c r="B16" s="31" t="s">
        <v>22</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343"/>
      <c r="AD16" s="343"/>
      <c r="AE16" s="343"/>
      <c r="AF16" s="343"/>
      <c r="AG16" s="45"/>
      <c r="AH16" s="45"/>
      <c r="AI16" s="45"/>
    </row>
    <row r="17" spans="1:35" ht="37.5" customHeight="1">
      <c r="A17" s="45"/>
      <c r="B17" s="43"/>
      <c r="C17" s="336"/>
      <c r="D17" s="336"/>
      <c r="E17" s="336"/>
      <c r="F17" s="336"/>
      <c r="G17" s="336"/>
      <c r="H17" s="336"/>
      <c r="I17" s="336"/>
      <c r="J17" s="336"/>
      <c r="K17" s="336"/>
      <c r="L17" s="336"/>
      <c r="M17" s="336"/>
      <c r="N17" s="336"/>
      <c r="O17" s="336"/>
      <c r="P17" s="336"/>
      <c r="Q17" s="43"/>
      <c r="R17" s="43"/>
      <c r="S17" s="43"/>
      <c r="T17" s="43"/>
      <c r="U17" s="43"/>
      <c r="V17" s="43"/>
      <c r="W17" s="43"/>
      <c r="X17" s="43"/>
      <c r="Y17" s="43"/>
      <c r="Z17" s="43"/>
      <c r="AA17" s="43"/>
      <c r="AB17" s="43"/>
      <c r="AC17" s="43"/>
      <c r="AD17" s="43"/>
      <c r="AE17" s="43"/>
      <c r="AF17" s="43"/>
      <c r="AG17" s="50"/>
      <c r="AH17" s="51" t="s">
        <v>214</v>
      </c>
      <c r="AI17" s="45"/>
    </row>
    <row r="18" spans="1:35">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row>
    <row r="19" spans="1:35" s="164" customFormat="1" ht="22.5" customHeight="1">
      <c r="A19" s="162"/>
      <c r="B19" s="163"/>
      <c r="C19" s="337" t="s">
        <v>30</v>
      </c>
      <c r="D19" s="337"/>
      <c r="E19" s="337"/>
      <c r="F19" s="337"/>
      <c r="G19" s="337"/>
      <c r="H19" s="337"/>
      <c r="I19" s="337"/>
      <c r="J19" s="337"/>
      <c r="K19" s="337"/>
      <c r="L19" s="337" t="s">
        <v>431</v>
      </c>
      <c r="M19" s="337"/>
      <c r="N19" s="337"/>
      <c r="O19" s="337"/>
      <c r="P19" s="337"/>
      <c r="Q19" s="338" t="s">
        <v>432</v>
      </c>
      <c r="R19" s="338"/>
      <c r="S19" s="338"/>
      <c r="T19" s="338"/>
      <c r="U19" s="338"/>
      <c r="V19" s="337" t="s">
        <v>438</v>
      </c>
      <c r="W19" s="337"/>
      <c r="X19" s="337"/>
      <c r="Y19" s="337"/>
      <c r="Z19" s="337"/>
      <c r="AA19" s="337" t="s">
        <v>6</v>
      </c>
      <c r="AB19" s="337"/>
      <c r="AC19" s="337"/>
      <c r="AD19" s="337"/>
      <c r="AE19" s="337"/>
      <c r="AF19" s="337"/>
      <c r="AG19" s="337"/>
      <c r="AH19" s="339"/>
      <c r="AI19" s="162"/>
    </row>
    <row r="20" spans="1:35" ht="22.5" customHeight="1">
      <c r="A20" s="45"/>
      <c r="B20" s="52">
        <v>1</v>
      </c>
      <c r="C20" s="333" t="s">
        <v>40</v>
      </c>
      <c r="D20" s="334"/>
      <c r="E20" s="334"/>
      <c r="F20" s="334"/>
      <c r="G20" s="334"/>
      <c r="H20" s="334"/>
      <c r="I20" s="334"/>
      <c r="J20" s="334"/>
      <c r="K20" s="335"/>
      <c r="L20" s="301">
        <f>内訳1!L16</f>
        <v>0</v>
      </c>
      <c r="M20" s="301"/>
      <c r="N20" s="301"/>
      <c r="O20" s="301"/>
      <c r="P20" s="301"/>
      <c r="Q20" s="302"/>
      <c r="R20" s="302"/>
      <c r="S20" s="302"/>
      <c r="T20" s="302"/>
      <c r="U20" s="302"/>
      <c r="V20" s="301"/>
      <c r="W20" s="301"/>
      <c r="X20" s="301"/>
      <c r="Y20" s="301"/>
      <c r="Z20" s="301"/>
      <c r="AA20" s="296"/>
      <c r="AB20" s="296"/>
      <c r="AC20" s="296"/>
      <c r="AD20" s="296"/>
      <c r="AE20" s="296"/>
      <c r="AF20" s="296"/>
      <c r="AG20" s="296"/>
      <c r="AH20" s="297"/>
      <c r="AI20" s="45"/>
    </row>
    <row r="21" spans="1:35" ht="22.5" customHeight="1">
      <c r="A21" s="45"/>
      <c r="B21" s="53">
        <v>2</v>
      </c>
      <c r="C21" s="298" t="s">
        <v>41</v>
      </c>
      <c r="D21" s="299"/>
      <c r="E21" s="299"/>
      <c r="F21" s="299"/>
      <c r="G21" s="299"/>
      <c r="H21" s="299"/>
      <c r="I21" s="299"/>
      <c r="J21" s="299"/>
      <c r="K21" s="300"/>
      <c r="L21" s="301">
        <f>内訳1!L31</f>
        <v>0</v>
      </c>
      <c r="M21" s="301"/>
      <c r="N21" s="301"/>
      <c r="O21" s="301"/>
      <c r="P21" s="301"/>
      <c r="Q21" s="302">
        <f>内訳1!L38</f>
        <v>0</v>
      </c>
      <c r="R21" s="302"/>
      <c r="S21" s="302"/>
      <c r="T21" s="302"/>
      <c r="U21" s="302"/>
      <c r="V21" s="301"/>
      <c r="W21" s="301"/>
      <c r="X21" s="301"/>
      <c r="Y21" s="301"/>
      <c r="Z21" s="301"/>
      <c r="AA21" s="296"/>
      <c r="AB21" s="296"/>
      <c r="AC21" s="296"/>
      <c r="AD21" s="296"/>
      <c r="AE21" s="296"/>
      <c r="AF21" s="296"/>
      <c r="AG21" s="296"/>
      <c r="AH21" s="297"/>
      <c r="AI21" s="45"/>
    </row>
    <row r="22" spans="1:35" ht="22.5" customHeight="1">
      <c r="A22" s="45"/>
      <c r="B22" s="53">
        <v>3</v>
      </c>
      <c r="C22" s="298" t="s">
        <v>42</v>
      </c>
      <c r="D22" s="299"/>
      <c r="E22" s="299"/>
      <c r="F22" s="299"/>
      <c r="G22" s="299"/>
      <c r="H22" s="299"/>
      <c r="I22" s="299"/>
      <c r="J22" s="299"/>
      <c r="K22" s="300"/>
      <c r="L22" s="301">
        <f>内訳1!L55</f>
        <v>0</v>
      </c>
      <c r="M22" s="301"/>
      <c r="N22" s="301"/>
      <c r="O22" s="301"/>
      <c r="P22" s="301"/>
      <c r="Q22" s="302">
        <f>内訳1!L72</f>
        <v>0</v>
      </c>
      <c r="R22" s="302"/>
      <c r="S22" s="302"/>
      <c r="T22" s="302"/>
      <c r="U22" s="302"/>
      <c r="V22" s="301"/>
      <c r="W22" s="301"/>
      <c r="X22" s="301"/>
      <c r="Y22" s="301"/>
      <c r="Z22" s="301"/>
      <c r="AA22" s="296"/>
      <c r="AB22" s="296"/>
      <c r="AC22" s="296"/>
      <c r="AD22" s="296"/>
      <c r="AE22" s="296"/>
      <c r="AF22" s="296"/>
      <c r="AG22" s="296"/>
      <c r="AH22" s="297"/>
      <c r="AI22" s="45"/>
    </row>
    <row r="23" spans="1:35" ht="22.5" customHeight="1">
      <c r="A23" s="45"/>
      <c r="B23" s="53">
        <v>4</v>
      </c>
      <c r="C23" s="298" t="s">
        <v>43</v>
      </c>
      <c r="D23" s="299"/>
      <c r="E23" s="299"/>
      <c r="F23" s="299"/>
      <c r="G23" s="299"/>
      <c r="H23" s="299"/>
      <c r="I23" s="299"/>
      <c r="J23" s="299"/>
      <c r="K23" s="300"/>
      <c r="L23" s="301">
        <f>内訳2!L13</f>
        <v>0</v>
      </c>
      <c r="M23" s="301"/>
      <c r="N23" s="301"/>
      <c r="O23" s="301"/>
      <c r="P23" s="301"/>
      <c r="Q23" s="302">
        <f>内訳2!L24</f>
        <v>0</v>
      </c>
      <c r="R23" s="302"/>
      <c r="S23" s="302"/>
      <c r="T23" s="302"/>
      <c r="U23" s="302"/>
      <c r="V23" s="301"/>
      <c r="W23" s="301"/>
      <c r="X23" s="301"/>
      <c r="Y23" s="301"/>
      <c r="Z23" s="301"/>
      <c r="AA23" s="296"/>
      <c r="AB23" s="296"/>
      <c r="AC23" s="296"/>
      <c r="AD23" s="296"/>
      <c r="AE23" s="296"/>
      <c r="AF23" s="296"/>
      <c r="AG23" s="296"/>
      <c r="AH23" s="297"/>
      <c r="AI23" s="45"/>
    </row>
    <row r="24" spans="1:35" ht="22.5" customHeight="1">
      <c r="A24" s="45"/>
      <c r="B24" s="53">
        <v>5</v>
      </c>
      <c r="C24" s="298" t="s">
        <v>44</v>
      </c>
      <c r="D24" s="299"/>
      <c r="E24" s="299"/>
      <c r="F24" s="299"/>
      <c r="G24" s="299"/>
      <c r="H24" s="299"/>
      <c r="I24" s="299"/>
      <c r="J24" s="299"/>
      <c r="K24" s="300"/>
      <c r="L24" s="301">
        <f>内訳2!L37</f>
        <v>0</v>
      </c>
      <c r="M24" s="301"/>
      <c r="N24" s="301"/>
      <c r="O24" s="301"/>
      <c r="P24" s="301"/>
      <c r="Q24" s="302"/>
      <c r="R24" s="302"/>
      <c r="S24" s="302"/>
      <c r="T24" s="302"/>
      <c r="U24" s="302"/>
      <c r="V24" s="301"/>
      <c r="W24" s="301"/>
      <c r="X24" s="301"/>
      <c r="Y24" s="301"/>
      <c r="Z24" s="301"/>
      <c r="AA24" s="296"/>
      <c r="AB24" s="296"/>
      <c r="AC24" s="296"/>
      <c r="AD24" s="296"/>
      <c r="AE24" s="296"/>
      <c r="AF24" s="296"/>
      <c r="AG24" s="296"/>
      <c r="AH24" s="297"/>
      <c r="AI24" s="45"/>
    </row>
    <row r="25" spans="1:35" ht="22.5" customHeight="1">
      <c r="A25" s="45"/>
      <c r="B25" s="53">
        <v>6</v>
      </c>
      <c r="C25" s="298" t="s">
        <v>45</v>
      </c>
      <c r="D25" s="299"/>
      <c r="E25" s="299"/>
      <c r="F25" s="299"/>
      <c r="G25" s="299"/>
      <c r="H25" s="299"/>
      <c r="I25" s="299"/>
      <c r="J25" s="299"/>
      <c r="K25" s="300"/>
      <c r="L25" s="301">
        <f>内訳2!L45</f>
        <v>0</v>
      </c>
      <c r="M25" s="301"/>
      <c r="N25" s="301"/>
      <c r="O25" s="301"/>
      <c r="P25" s="301"/>
      <c r="Q25" s="302"/>
      <c r="R25" s="302"/>
      <c r="S25" s="302"/>
      <c r="T25" s="302"/>
      <c r="U25" s="302"/>
      <c r="V25" s="301"/>
      <c r="W25" s="301"/>
      <c r="X25" s="301"/>
      <c r="Y25" s="301"/>
      <c r="Z25" s="301"/>
      <c r="AA25" s="296"/>
      <c r="AB25" s="296"/>
      <c r="AC25" s="296"/>
      <c r="AD25" s="296"/>
      <c r="AE25" s="296"/>
      <c r="AF25" s="296"/>
      <c r="AG25" s="296"/>
      <c r="AH25" s="297"/>
      <c r="AI25" s="45"/>
    </row>
    <row r="26" spans="1:35" ht="22.5" customHeight="1">
      <c r="A26" s="45"/>
      <c r="B26" s="53">
        <v>7</v>
      </c>
      <c r="C26" s="298" t="s">
        <v>46</v>
      </c>
      <c r="D26" s="299"/>
      <c r="E26" s="299"/>
      <c r="F26" s="299"/>
      <c r="G26" s="299"/>
      <c r="H26" s="299"/>
      <c r="I26" s="299"/>
      <c r="J26" s="299"/>
      <c r="K26" s="300"/>
      <c r="L26" s="301">
        <f>内訳3!L25</f>
        <v>0</v>
      </c>
      <c r="M26" s="301"/>
      <c r="N26" s="301"/>
      <c r="O26" s="301"/>
      <c r="P26" s="301"/>
      <c r="Q26" s="302"/>
      <c r="R26" s="302"/>
      <c r="S26" s="302"/>
      <c r="T26" s="302"/>
      <c r="U26" s="302"/>
      <c r="V26" s="301"/>
      <c r="W26" s="301"/>
      <c r="X26" s="301"/>
      <c r="Y26" s="301"/>
      <c r="Z26" s="301"/>
      <c r="AA26" s="296"/>
      <c r="AB26" s="296"/>
      <c r="AC26" s="296"/>
      <c r="AD26" s="296"/>
      <c r="AE26" s="296"/>
      <c r="AF26" s="296"/>
      <c r="AG26" s="296"/>
      <c r="AH26" s="297"/>
      <c r="AI26" s="45"/>
    </row>
    <row r="27" spans="1:35" ht="22.5" customHeight="1">
      <c r="A27" s="45"/>
      <c r="B27" s="53">
        <v>8</v>
      </c>
      <c r="C27" s="298" t="s">
        <v>47</v>
      </c>
      <c r="D27" s="299"/>
      <c r="E27" s="299"/>
      <c r="F27" s="299"/>
      <c r="G27" s="299"/>
      <c r="H27" s="299"/>
      <c r="I27" s="299"/>
      <c r="J27" s="299"/>
      <c r="K27" s="300"/>
      <c r="L27" s="301">
        <f>内訳3!L57</f>
        <v>0</v>
      </c>
      <c r="M27" s="301"/>
      <c r="N27" s="301"/>
      <c r="O27" s="301"/>
      <c r="P27" s="301"/>
      <c r="Q27" s="302">
        <f>内訳3!L68</f>
        <v>0</v>
      </c>
      <c r="R27" s="302"/>
      <c r="S27" s="302"/>
      <c r="T27" s="302"/>
      <c r="U27" s="302"/>
      <c r="V27" s="301"/>
      <c r="W27" s="301"/>
      <c r="X27" s="301"/>
      <c r="Y27" s="301"/>
      <c r="Z27" s="301"/>
      <c r="AA27" s="296"/>
      <c r="AB27" s="296"/>
      <c r="AC27" s="296"/>
      <c r="AD27" s="296"/>
      <c r="AE27" s="296"/>
      <c r="AF27" s="296"/>
      <c r="AG27" s="296"/>
      <c r="AH27" s="297"/>
      <c r="AI27" s="45"/>
    </row>
    <row r="28" spans="1:35" ht="22.5" customHeight="1">
      <c r="A28" s="45"/>
      <c r="B28" s="53">
        <v>9</v>
      </c>
      <c r="C28" s="298" t="s">
        <v>48</v>
      </c>
      <c r="D28" s="299"/>
      <c r="E28" s="299"/>
      <c r="F28" s="299"/>
      <c r="G28" s="299"/>
      <c r="H28" s="299"/>
      <c r="I28" s="299"/>
      <c r="J28" s="299"/>
      <c r="K28" s="300"/>
      <c r="L28" s="301">
        <f>内訳4!L19</f>
        <v>0</v>
      </c>
      <c r="M28" s="301"/>
      <c r="N28" s="301"/>
      <c r="O28" s="301"/>
      <c r="P28" s="301"/>
      <c r="Q28" s="302">
        <f>内訳4!L31</f>
        <v>0</v>
      </c>
      <c r="R28" s="302"/>
      <c r="S28" s="302"/>
      <c r="T28" s="302"/>
      <c r="U28" s="302"/>
      <c r="V28" s="301"/>
      <c r="W28" s="301"/>
      <c r="X28" s="301"/>
      <c r="Y28" s="301"/>
      <c r="Z28" s="301"/>
      <c r="AA28" s="296"/>
      <c r="AB28" s="296"/>
      <c r="AC28" s="296"/>
      <c r="AD28" s="296"/>
      <c r="AE28" s="296"/>
      <c r="AF28" s="296"/>
      <c r="AG28" s="296"/>
      <c r="AH28" s="297"/>
      <c r="AI28" s="45"/>
    </row>
    <row r="29" spans="1:35" ht="22.5" customHeight="1">
      <c r="A29" s="45"/>
      <c r="B29" s="53">
        <v>10</v>
      </c>
      <c r="C29" s="298" t="s">
        <v>665</v>
      </c>
      <c r="D29" s="299"/>
      <c r="E29" s="299"/>
      <c r="F29" s="299"/>
      <c r="G29" s="299"/>
      <c r="H29" s="299"/>
      <c r="I29" s="299"/>
      <c r="J29" s="299"/>
      <c r="K29" s="300"/>
      <c r="L29" s="301">
        <f>内訳4!L51</f>
        <v>0</v>
      </c>
      <c r="M29" s="301"/>
      <c r="N29" s="301"/>
      <c r="O29" s="301"/>
      <c r="P29" s="301"/>
      <c r="Q29" s="302">
        <f>内訳4!L56</f>
        <v>0</v>
      </c>
      <c r="R29" s="302"/>
      <c r="S29" s="302"/>
      <c r="T29" s="302"/>
      <c r="U29" s="302"/>
      <c r="V29" s="301"/>
      <c r="W29" s="301"/>
      <c r="X29" s="301"/>
      <c r="Y29" s="301"/>
      <c r="Z29" s="301"/>
      <c r="AA29" s="296"/>
      <c r="AB29" s="296"/>
      <c r="AC29" s="296"/>
      <c r="AD29" s="296"/>
      <c r="AE29" s="296"/>
      <c r="AF29" s="296"/>
      <c r="AG29" s="296"/>
      <c r="AH29" s="297"/>
      <c r="AI29" s="45"/>
    </row>
    <row r="30" spans="1:35" ht="22.5" customHeight="1">
      <c r="A30" s="45"/>
      <c r="B30" s="53">
        <v>11</v>
      </c>
      <c r="C30" s="298" t="s">
        <v>667</v>
      </c>
      <c r="D30" s="299"/>
      <c r="E30" s="299"/>
      <c r="F30" s="299"/>
      <c r="G30" s="299"/>
      <c r="H30" s="299"/>
      <c r="I30" s="299"/>
      <c r="J30" s="299"/>
      <c r="K30" s="300"/>
      <c r="L30" s="301">
        <f>内訳5!L20</f>
        <v>0</v>
      </c>
      <c r="M30" s="301"/>
      <c r="N30" s="301"/>
      <c r="O30" s="301"/>
      <c r="P30" s="301"/>
      <c r="Q30" s="302"/>
      <c r="R30" s="302"/>
      <c r="S30" s="302"/>
      <c r="T30" s="302"/>
      <c r="U30" s="302"/>
      <c r="V30" s="301"/>
      <c r="W30" s="301"/>
      <c r="X30" s="301"/>
      <c r="Y30" s="301"/>
      <c r="Z30" s="301"/>
      <c r="AA30" s="296"/>
      <c r="AB30" s="296"/>
      <c r="AC30" s="296"/>
      <c r="AD30" s="296"/>
      <c r="AE30" s="296"/>
      <c r="AF30" s="296"/>
      <c r="AG30" s="296"/>
      <c r="AH30" s="297"/>
      <c r="AI30" s="45"/>
    </row>
    <row r="31" spans="1:35" ht="22.5" customHeight="1">
      <c r="A31" s="45"/>
      <c r="B31" s="53">
        <v>12</v>
      </c>
      <c r="C31" s="298" t="s">
        <v>668</v>
      </c>
      <c r="D31" s="299"/>
      <c r="E31" s="299"/>
      <c r="F31" s="299"/>
      <c r="G31" s="299"/>
      <c r="H31" s="299"/>
      <c r="I31" s="299"/>
      <c r="J31" s="299"/>
      <c r="K31" s="300"/>
      <c r="L31" s="301">
        <f>内訳5!L42</f>
        <v>0</v>
      </c>
      <c r="M31" s="301"/>
      <c r="N31" s="301"/>
      <c r="O31" s="301"/>
      <c r="P31" s="301"/>
      <c r="Q31" s="302">
        <f>内訳5!L51</f>
        <v>0</v>
      </c>
      <c r="R31" s="302"/>
      <c r="S31" s="302"/>
      <c r="T31" s="302"/>
      <c r="U31" s="302"/>
      <c r="V31" s="301"/>
      <c r="W31" s="301"/>
      <c r="X31" s="301"/>
      <c r="Y31" s="301"/>
      <c r="Z31" s="301"/>
      <c r="AA31" s="296"/>
      <c r="AB31" s="296"/>
      <c r="AC31" s="296"/>
      <c r="AD31" s="296"/>
      <c r="AE31" s="296"/>
      <c r="AF31" s="296"/>
      <c r="AG31" s="296"/>
      <c r="AH31" s="297"/>
      <c r="AI31" s="45"/>
    </row>
    <row r="32" spans="1:35" ht="22.5" customHeight="1">
      <c r="A32" s="45"/>
      <c r="B32" s="53">
        <v>13</v>
      </c>
      <c r="C32" s="298" t="s">
        <v>669</v>
      </c>
      <c r="D32" s="299"/>
      <c r="E32" s="299"/>
      <c r="F32" s="299"/>
      <c r="G32" s="299"/>
      <c r="H32" s="299"/>
      <c r="I32" s="299"/>
      <c r="J32" s="299"/>
      <c r="K32" s="300"/>
      <c r="L32" s="301">
        <f>内訳6!L10</f>
        <v>0</v>
      </c>
      <c r="M32" s="301"/>
      <c r="N32" s="301"/>
      <c r="O32" s="301"/>
      <c r="P32" s="301"/>
      <c r="Q32" s="302">
        <f>内訳6!L14</f>
        <v>0</v>
      </c>
      <c r="R32" s="302"/>
      <c r="S32" s="302"/>
      <c r="T32" s="302"/>
      <c r="U32" s="302"/>
      <c r="V32" s="301"/>
      <c r="W32" s="301"/>
      <c r="X32" s="301"/>
      <c r="Y32" s="301"/>
      <c r="Z32" s="301"/>
      <c r="AA32" s="296"/>
      <c r="AB32" s="296"/>
      <c r="AC32" s="296"/>
      <c r="AD32" s="296"/>
      <c r="AE32" s="296"/>
      <c r="AF32" s="296"/>
      <c r="AG32" s="296"/>
      <c r="AH32" s="297"/>
      <c r="AI32" s="45"/>
    </row>
    <row r="33" spans="1:35" ht="22.5" customHeight="1">
      <c r="A33" s="45"/>
      <c r="B33" s="53">
        <v>14</v>
      </c>
      <c r="C33" s="298" t="s">
        <v>50</v>
      </c>
      <c r="D33" s="299"/>
      <c r="E33" s="299"/>
      <c r="F33" s="299"/>
      <c r="G33" s="299"/>
      <c r="H33" s="299"/>
      <c r="I33" s="299"/>
      <c r="J33" s="299"/>
      <c r="K33" s="300"/>
      <c r="L33" s="301"/>
      <c r="M33" s="301"/>
      <c r="N33" s="301"/>
      <c r="O33" s="301"/>
      <c r="P33" s="301"/>
      <c r="Q33" s="302"/>
      <c r="R33" s="302"/>
      <c r="S33" s="302"/>
      <c r="T33" s="302"/>
      <c r="U33" s="302"/>
      <c r="V33" s="301">
        <f>内訳6!L43</f>
        <v>0</v>
      </c>
      <c r="W33" s="301"/>
      <c r="X33" s="301"/>
      <c r="Y33" s="301"/>
      <c r="Z33" s="301"/>
      <c r="AA33" s="296" t="s">
        <v>547</v>
      </c>
      <c r="AB33" s="296"/>
      <c r="AC33" s="296"/>
      <c r="AD33" s="296"/>
      <c r="AE33" s="296"/>
      <c r="AF33" s="296"/>
      <c r="AG33" s="296"/>
      <c r="AH33" s="297"/>
      <c r="AI33" s="45"/>
    </row>
    <row r="34" spans="1:35" ht="22.5" customHeight="1">
      <c r="A34" s="45"/>
      <c r="B34" s="53">
        <v>15</v>
      </c>
      <c r="C34" s="298" t="s">
        <v>51</v>
      </c>
      <c r="D34" s="299"/>
      <c r="E34" s="299"/>
      <c r="F34" s="299"/>
      <c r="G34" s="299"/>
      <c r="H34" s="299"/>
      <c r="I34" s="299"/>
      <c r="J34" s="299"/>
      <c r="K34" s="300"/>
      <c r="L34" s="301">
        <f>内訳6!L51</f>
        <v>0</v>
      </c>
      <c r="M34" s="301"/>
      <c r="N34" s="301"/>
      <c r="O34" s="301"/>
      <c r="P34" s="301"/>
      <c r="Q34" s="302"/>
      <c r="R34" s="302"/>
      <c r="S34" s="302"/>
      <c r="T34" s="302"/>
      <c r="U34" s="302"/>
      <c r="V34" s="301"/>
      <c r="W34" s="301"/>
      <c r="X34" s="301"/>
      <c r="Y34" s="301"/>
      <c r="Z34" s="301"/>
      <c r="AA34" s="296"/>
      <c r="AB34" s="296"/>
      <c r="AC34" s="296"/>
      <c r="AD34" s="296"/>
      <c r="AE34" s="296"/>
      <c r="AF34" s="296"/>
      <c r="AG34" s="296"/>
      <c r="AH34" s="297"/>
      <c r="AI34" s="45"/>
    </row>
    <row r="35" spans="1:35" ht="22.5" customHeight="1">
      <c r="A35" s="45"/>
      <c r="B35" s="54"/>
      <c r="C35" s="307"/>
      <c r="D35" s="308"/>
      <c r="E35" s="308"/>
      <c r="F35" s="308"/>
      <c r="G35" s="308"/>
      <c r="H35" s="308"/>
      <c r="I35" s="308"/>
      <c r="J35" s="308"/>
      <c r="K35" s="309"/>
      <c r="L35" s="310"/>
      <c r="M35" s="310"/>
      <c r="N35" s="310"/>
      <c r="O35" s="310"/>
      <c r="P35" s="310"/>
      <c r="Q35" s="311"/>
      <c r="R35" s="311"/>
      <c r="S35" s="311"/>
      <c r="T35" s="311"/>
      <c r="U35" s="311"/>
      <c r="V35" s="310"/>
      <c r="W35" s="310"/>
      <c r="X35" s="310"/>
      <c r="Y35" s="310"/>
      <c r="Z35" s="310"/>
      <c r="AA35" s="303"/>
      <c r="AB35" s="303"/>
      <c r="AC35" s="303"/>
      <c r="AD35" s="303"/>
      <c r="AE35" s="303"/>
      <c r="AF35" s="303"/>
      <c r="AG35" s="303"/>
      <c r="AH35" s="304"/>
      <c r="AI35" s="45"/>
    </row>
    <row r="36" spans="1:35" ht="22.5" customHeight="1">
      <c r="A36" s="45"/>
      <c r="B36" s="55">
        <v>21</v>
      </c>
      <c r="C36" s="312" t="s">
        <v>52</v>
      </c>
      <c r="D36" s="313"/>
      <c r="E36" s="313"/>
      <c r="F36" s="313"/>
      <c r="G36" s="313"/>
      <c r="H36" s="313"/>
      <c r="I36" s="313"/>
      <c r="J36" s="313"/>
      <c r="K36" s="314"/>
      <c r="L36" s="315">
        <f>SUM(L20:P35)</f>
        <v>0</v>
      </c>
      <c r="M36" s="315"/>
      <c r="N36" s="315"/>
      <c r="O36" s="315"/>
      <c r="P36" s="315"/>
      <c r="Q36" s="316">
        <f>SUM(Q20:U35)</f>
        <v>0</v>
      </c>
      <c r="R36" s="316"/>
      <c r="S36" s="316"/>
      <c r="T36" s="316"/>
      <c r="U36" s="316"/>
      <c r="V36" s="315">
        <f>SUM(V20:Z35)</f>
        <v>0</v>
      </c>
      <c r="W36" s="315"/>
      <c r="X36" s="315"/>
      <c r="Y36" s="315"/>
      <c r="Z36" s="315"/>
      <c r="AA36" s="305"/>
      <c r="AB36" s="305"/>
      <c r="AC36" s="305"/>
      <c r="AD36" s="305"/>
      <c r="AE36" s="305"/>
      <c r="AF36" s="305"/>
      <c r="AG36" s="305"/>
      <c r="AH36" s="306"/>
      <c r="AI36" s="45"/>
    </row>
    <row r="37" spans="1:35" ht="22.5" customHeight="1">
      <c r="A37" s="45"/>
      <c r="B37" s="54">
        <v>22</v>
      </c>
      <c r="C37" s="329" t="s">
        <v>670</v>
      </c>
      <c r="D37" s="330"/>
      <c r="E37" s="330"/>
      <c r="F37" s="330"/>
      <c r="G37" s="330"/>
      <c r="H37" s="330"/>
      <c r="I37" s="330"/>
      <c r="J37" s="330"/>
      <c r="K37" s="331"/>
      <c r="L37" s="310">
        <f>L36*内訳6!I55/100</f>
        <v>0</v>
      </c>
      <c r="M37" s="310"/>
      <c r="N37" s="310"/>
      <c r="O37" s="310"/>
      <c r="P37" s="310"/>
      <c r="Q37" s="311">
        <f>Q36*内訳6!I55/100</f>
        <v>0</v>
      </c>
      <c r="R37" s="311"/>
      <c r="S37" s="311"/>
      <c r="T37" s="311"/>
      <c r="U37" s="311"/>
      <c r="V37" s="310">
        <f>V36*内訳6!I55/100</f>
        <v>0</v>
      </c>
      <c r="W37" s="310"/>
      <c r="X37" s="310"/>
      <c r="Y37" s="310"/>
      <c r="Z37" s="310"/>
      <c r="AA37" s="303"/>
      <c r="AB37" s="303"/>
      <c r="AC37" s="303"/>
      <c r="AD37" s="303"/>
      <c r="AE37" s="303"/>
      <c r="AF37" s="303"/>
      <c r="AG37" s="303"/>
      <c r="AH37" s="304"/>
      <c r="AI37" s="45"/>
    </row>
    <row r="38" spans="1:35" ht="22.5" customHeight="1">
      <c r="A38" s="45"/>
      <c r="B38" s="56">
        <v>23</v>
      </c>
      <c r="C38" s="322" t="s">
        <v>53</v>
      </c>
      <c r="D38" s="323"/>
      <c r="E38" s="323"/>
      <c r="F38" s="323"/>
      <c r="G38" s="323"/>
      <c r="H38" s="323"/>
      <c r="I38" s="323"/>
      <c r="J38" s="323"/>
      <c r="K38" s="324"/>
      <c r="L38" s="325">
        <f>L36+L37</f>
        <v>0</v>
      </c>
      <c r="M38" s="325"/>
      <c r="N38" s="325"/>
      <c r="O38" s="325"/>
      <c r="P38" s="325"/>
      <c r="Q38" s="326">
        <f>Q36+Q37</f>
        <v>0</v>
      </c>
      <c r="R38" s="326"/>
      <c r="S38" s="326"/>
      <c r="T38" s="326"/>
      <c r="U38" s="326"/>
      <c r="V38" s="325">
        <f>V36+V37</f>
        <v>0</v>
      </c>
      <c r="W38" s="325"/>
      <c r="X38" s="325"/>
      <c r="Y38" s="325"/>
      <c r="Z38" s="325"/>
      <c r="AA38" s="327"/>
      <c r="AB38" s="327"/>
      <c r="AC38" s="327"/>
      <c r="AD38" s="327"/>
      <c r="AE38" s="327"/>
      <c r="AF38" s="327"/>
      <c r="AG38" s="327"/>
      <c r="AH38" s="328"/>
      <c r="AI38" s="45"/>
    </row>
    <row r="39" spans="1:35" ht="22.5" customHeight="1">
      <c r="A39" s="45"/>
      <c r="B39" s="57"/>
      <c r="C39" s="332"/>
      <c r="D39" s="332"/>
      <c r="E39" s="332"/>
      <c r="F39" s="332"/>
      <c r="G39" s="332"/>
      <c r="H39" s="332"/>
      <c r="I39" s="332"/>
      <c r="J39" s="332"/>
      <c r="K39" s="332"/>
      <c r="L39" s="325"/>
      <c r="M39" s="325"/>
      <c r="N39" s="325"/>
      <c r="O39" s="325"/>
      <c r="P39" s="325"/>
      <c r="Q39" s="326"/>
      <c r="R39" s="326"/>
      <c r="S39" s="326"/>
      <c r="T39" s="326"/>
      <c r="U39" s="326"/>
      <c r="V39" s="325"/>
      <c r="W39" s="325"/>
      <c r="X39" s="325"/>
      <c r="Y39" s="325"/>
      <c r="Z39" s="325"/>
      <c r="AA39" s="327"/>
      <c r="AB39" s="327"/>
      <c r="AC39" s="327"/>
      <c r="AD39" s="327"/>
      <c r="AE39" s="327"/>
      <c r="AF39" s="327"/>
      <c r="AG39" s="327"/>
      <c r="AH39" s="328"/>
      <c r="AI39" s="45"/>
    </row>
    <row r="40" spans="1:35" ht="22.5" customHeight="1">
      <c r="A40" s="45"/>
      <c r="B40" s="58"/>
      <c r="C40" s="317" t="s">
        <v>54</v>
      </c>
      <c r="D40" s="317"/>
      <c r="E40" s="317"/>
      <c r="F40" s="317"/>
      <c r="G40" s="317"/>
      <c r="H40" s="317"/>
      <c r="I40" s="317"/>
      <c r="J40" s="317"/>
      <c r="K40" s="317"/>
      <c r="L40" s="318">
        <f>L38+L39</f>
        <v>0</v>
      </c>
      <c r="M40" s="318"/>
      <c r="N40" s="318"/>
      <c r="O40" s="318"/>
      <c r="P40" s="318"/>
      <c r="Q40" s="319">
        <f>Q38+Q39</f>
        <v>0</v>
      </c>
      <c r="R40" s="319"/>
      <c r="S40" s="319"/>
      <c r="T40" s="319"/>
      <c r="U40" s="319"/>
      <c r="V40" s="318">
        <f>V38+V39</f>
        <v>0</v>
      </c>
      <c r="W40" s="318"/>
      <c r="X40" s="318"/>
      <c r="Y40" s="318"/>
      <c r="Z40" s="318"/>
      <c r="AA40" s="320"/>
      <c r="AB40" s="320"/>
      <c r="AC40" s="320"/>
      <c r="AD40" s="320"/>
      <c r="AE40" s="320"/>
      <c r="AF40" s="320"/>
      <c r="AG40" s="320"/>
      <c r="AH40" s="321"/>
      <c r="AI40" s="45"/>
    </row>
    <row r="41" spans="1:35" ht="3.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row>
  </sheetData>
  <mergeCells count="167">
    <mergeCell ref="G4:K4"/>
    <mergeCell ref="D9:G9"/>
    <mergeCell ref="J9:K9"/>
    <mergeCell ref="N9:P9"/>
    <mergeCell ref="B9:C9"/>
    <mergeCell ref="E2:N2"/>
    <mergeCell ref="B11:C11"/>
    <mergeCell ref="B10:C10"/>
    <mergeCell ref="W15:AA15"/>
    <mergeCell ref="B12:C14"/>
    <mergeCell ref="B15:C15"/>
    <mergeCell ref="B6:C6"/>
    <mergeCell ref="D6:P6"/>
    <mergeCell ref="B2:D2"/>
    <mergeCell ref="B7:C7"/>
    <mergeCell ref="B8:C8"/>
    <mergeCell ref="D8:O8"/>
    <mergeCell ref="D7:P7"/>
    <mergeCell ref="N4:O4"/>
    <mergeCell ref="B4:E4"/>
    <mergeCell ref="H9:I9"/>
    <mergeCell ref="L9:M9"/>
    <mergeCell ref="H10:I10"/>
    <mergeCell ref="I15:K15"/>
    <mergeCell ref="D12:P14"/>
    <mergeCell ref="D11:G11"/>
    <mergeCell ref="D10:G10"/>
    <mergeCell ref="D15:H15"/>
    <mergeCell ref="L15:P15"/>
    <mergeCell ref="H11:P11"/>
    <mergeCell ref="J10:K10"/>
    <mergeCell ref="L10:P10"/>
    <mergeCell ref="AC15:AG15"/>
    <mergeCell ref="Z4:AB4"/>
    <mergeCell ref="AC4:AH4"/>
    <mergeCell ref="AB2:AH2"/>
    <mergeCell ref="AC16:AF16"/>
    <mergeCell ref="Z2:AA2"/>
    <mergeCell ref="Q13:S13"/>
    <mergeCell ref="Q14:S14"/>
    <mergeCell ref="Q15:V15"/>
    <mergeCell ref="T13:X13"/>
    <mergeCell ref="Y13:AB13"/>
    <mergeCell ref="AC13:AG13"/>
    <mergeCell ref="T14:Z14"/>
    <mergeCell ref="AB14:AG14"/>
    <mergeCell ref="R10:U10"/>
    <mergeCell ref="R11:U11"/>
    <mergeCell ref="V9:AF9"/>
    <mergeCell ref="V10:AF10"/>
    <mergeCell ref="V11:AF11"/>
    <mergeCell ref="V7:AF7"/>
    <mergeCell ref="V8:AF8"/>
    <mergeCell ref="R6:U6"/>
    <mergeCell ref="V6:AF6"/>
    <mergeCell ref="R9:U9"/>
    <mergeCell ref="C20:K20"/>
    <mergeCell ref="L20:P20"/>
    <mergeCell ref="Q20:U20"/>
    <mergeCell ref="V20:Z20"/>
    <mergeCell ref="AA20:AH20"/>
    <mergeCell ref="C17:P17"/>
    <mergeCell ref="C19:K19"/>
    <mergeCell ref="L19:P19"/>
    <mergeCell ref="Q19:U19"/>
    <mergeCell ref="V19:Z19"/>
    <mergeCell ref="AA19:AH19"/>
    <mergeCell ref="AA23:AH23"/>
    <mergeCell ref="C24:K24"/>
    <mergeCell ref="L24:P24"/>
    <mergeCell ref="Q24:U24"/>
    <mergeCell ref="V24:Z24"/>
    <mergeCell ref="AA24:AH24"/>
    <mergeCell ref="C21:K21"/>
    <mergeCell ref="L21:P21"/>
    <mergeCell ref="Q21:U21"/>
    <mergeCell ref="V21:Z21"/>
    <mergeCell ref="AA21:AH21"/>
    <mergeCell ref="C22:K22"/>
    <mergeCell ref="L22:P22"/>
    <mergeCell ref="Q22:U22"/>
    <mergeCell ref="V22:Z22"/>
    <mergeCell ref="AA22:AH22"/>
    <mergeCell ref="C23:K23"/>
    <mergeCell ref="L23:P23"/>
    <mergeCell ref="Q23:U23"/>
    <mergeCell ref="V23:Z23"/>
    <mergeCell ref="C40:K40"/>
    <mergeCell ref="L40:P40"/>
    <mergeCell ref="Q40:U40"/>
    <mergeCell ref="V40:Z40"/>
    <mergeCell ref="AA40:AH40"/>
    <mergeCell ref="AA37:AH37"/>
    <mergeCell ref="C38:K38"/>
    <mergeCell ref="L38:P38"/>
    <mergeCell ref="Q38:U38"/>
    <mergeCell ref="V38:Z38"/>
    <mergeCell ref="AA38:AH38"/>
    <mergeCell ref="C37:K37"/>
    <mergeCell ref="L37:P37"/>
    <mergeCell ref="Q37:U37"/>
    <mergeCell ref="V37:Z37"/>
    <mergeCell ref="C39:K39"/>
    <mergeCell ref="L39:P39"/>
    <mergeCell ref="Q39:U39"/>
    <mergeCell ref="V39:Z39"/>
    <mergeCell ref="AA39:AH39"/>
    <mergeCell ref="AA36:AH36"/>
    <mergeCell ref="C28:K28"/>
    <mergeCell ref="L28:P28"/>
    <mergeCell ref="Q28:U28"/>
    <mergeCell ref="V28:Z28"/>
    <mergeCell ref="AA28:AH28"/>
    <mergeCell ref="C29:K29"/>
    <mergeCell ref="L29:P29"/>
    <mergeCell ref="Q29:U29"/>
    <mergeCell ref="V29:Z29"/>
    <mergeCell ref="AA29:AH29"/>
    <mergeCell ref="C35:K35"/>
    <mergeCell ref="L35:P35"/>
    <mergeCell ref="Q35:U35"/>
    <mergeCell ref="V35:Z35"/>
    <mergeCell ref="C36:K36"/>
    <mergeCell ref="L36:P36"/>
    <mergeCell ref="Q36:U36"/>
    <mergeCell ref="Q32:U32"/>
    <mergeCell ref="AA32:AH32"/>
    <mergeCell ref="V36:Z36"/>
    <mergeCell ref="V32:Z32"/>
    <mergeCell ref="C32:K32"/>
    <mergeCell ref="C30:K30"/>
    <mergeCell ref="L30:P30"/>
    <mergeCell ref="Q30:U30"/>
    <mergeCell ref="V30:Z30"/>
    <mergeCell ref="AA30:AH30"/>
    <mergeCell ref="C31:K31"/>
    <mergeCell ref="L31:P31"/>
    <mergeCell ref="Q31:U31"/>
    <mergeCell ref="AA35:AH35"/>
    <mergeCell ref="AA25:AH25"/>
    <mergeCell ref="C27:K27"/>
    <mergeCell ref="L27:P27"/>
    <mergeCell ref="Q27:U27"/>
    <mergeCell ref="V27:Z27"/>
    <mergeCell ref="AA27:AH27"/>
    <mergeCell ref="C25:K25"/>
    <mergeCell ref="L25:P25"/>
    <mergeCell ref="Q25:U25"/>
    <mergeCell ref="V25:Z25"/>
    <mergeCell ref="AA26:AH26"/>
    <mergeCell ref="C26:K26"/>
    <mergeCell ref="L26:P26"/>
    <mergeCell ref="Q26:U26"/>
    <mergeCell ref="V26:Z26"/>
    <mergeCell ref="V31:Z31"/>
    <mergeCell ref="AA31:AH31"/>
    <mergeCell ref="C33:K33"/>
    <mergeCell ref="L33:P33"/>
    <mergeCell ref="Q33:U33"/>
    <mergeCell ref="V33:Z33"/>
    <mergeCell ref="AA33:AH33"/>
    <mergeCell ref="C34:K34"/>
    <mergeCell ref="L34:P34"/>
    <mergeCell ref="Q34:U34"/>
    <mergeCell ref="V34:Z34"/>
    <mergeCell ref="AA34:AH34"/>
    <mergeCell ref="L32:P32"/>
  </mergeCells>
  <phoneticPr fontId="3"/>
  <dataValidations count="5">
    <dataValidation allowBlank="1" showInputMessage="1" showErrorMessage="1" prompt="PPM見積、請求明細の場合は数式を変更してください" sqref="C17:P17"/>
    <dataValidation allowBlank="1" showInputMessage="1" showErrorMessage="1" prompt="PPM見積を入力する場合は第1次見積セルK20～K36の数式を移植してください" sqref="Q19:U19"/>
    <dataValidation allowBlank="1" showInputMessage="1" showErrorMessage="1" prompt="請求明細を入力する場合は第1次見積セルK20～K36の数式を移植してください" sqref="V19:Z19"/>
    <dataValidation allowBlank="1" showInputMessage="1" showErrorMessage="1" prompt="PPM見積、請求明細に入力する場合は、セルK20～K36の数式を数値に直してください" sqref="L19:P19"/>
    <dataValidation allowBlank="1" showInputMessage="1" showErrorMessage="1" prompt="通常、電通への提出には本見積は使用できません。" sqref="B4:E4"/>
  </dataValidations>
  <pageMargins left="0.59055118110236227" right="0.39370078740157483" top="0.59055118110236227" bottom="0.39370078740157483" header="0" footer="0"/>
  <pageSetup paperSize="9" scale="6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zoomScale="95" zoomScaleNormal="95" zoomScaleSheetLayoutView="80" workbookViewId="0">
      <selection activeCell="S35" sqref="S35"/>
    </sheetView>
  </sheetViews>
  <sheetFormatPr defaultColWidth="11.83203125" defaultRowHeight="15" customHeight="1"/>
  <cols>
    <col min="1" max="1" width="0.33203125" style="289" customWidth="1"/>
    <col min="2" max="2" width="4.1640625" style="234" customWidth="1"/>
    <col min="3" max="3" width="6.6640625" style="234" customWidth="1"/>
    <col min="4" max="4" width="21.6640625" style="234" customWidth="1"/>
    <col min="5" max="5" width="5.83203125" style="234" customWidth="1"/>
    <col min="6" max="7" width="12.5" style="234" customWidth="1"/>
    <col min="8" max="9" width="11.6640625" style="234" customWidth="1"/>
    <col min="10" max="11" width="7.5" style="234" customWidth="1"/>
    <col min="12" max="12" width="14.83203125" style="234" customWidth="1"/>
    <col min="13" max="13" width="5.33203125" style="234" customWidth="1"/>
    <col min="14" max="14" width="14.83203125" style="234" customWidth="1"/>
    <col min="15" max="15" width="0.33203125" style="251" customWidth="1"/>
    <col min="16" max="16384" width="11.83203125" style="234"/>
  </cols>
  <sheetData>
    <row r="1" spans="1:34" ht="38.25" customHeight="1">
      <c r="A1" s="231"/>
      <c r="B1" s="232"/>
      <c r="C1" s="231"/>
      <c r="D1" s="613" t="s">
        <v>616</v>
      </c>
      <c r="E1" s="613"/>
      <c r="F1" s="613"/>
      <c r="G1" s="613"/>
      <c r="H1" s="613"/>
      <c r="I1" s="613"/>
      <c r="J1" s="613"/>
      <c r="K1" s="613"/>
      <c r="L1" s="613"/>
      <c r="M1" s="613"/>
      <c r="N1" s="233">
        <v>20200713</v>
      </c>
      <c r="O1" s="231"/>
    </row>
    <row r="2" spans="1:34" s="237" customFormat="1" ht="15" customHeight="1">
      <c r="A2" s="231"/>
      <c r="B2" s="576" t="s">
        <v>549</v>
      </c>
      <c r="C2" s="576"/>
      <c r="D2" s="577" t="s">
        <v>550</v>
      </c>
      <c r="E2" s="578"/>
      <c r="F2" s="579" t="s">
        <v>551</v>
      </c>
      <c r="G2" s="580"/>
      <c r="H2" s="580"/>
      <c r="I2" s="580"/>
      <c r="J2" s="580"/>
      <c r="K2" s="581"/>
      <c r="L2" s="235" t="s">
        <v>552</v>
      </c>
      <c r="M2" s="235" t="s">
        <v>553</v>
      </c>
      <c r="N2" s="236" t="s">
        <v>554</v>
      </c>
      <c r="O2" s="231"/>
    </row>
    <row r="3" spans="1:34" ht="15" customHeight="1">
      <c r="A3" s="231"/>
      <c r="B3" s="627" t="s">
        <v>617</v>
      </c>
      <c r="C3" s="238" t="s">
        <v>618</v>
      </c>
      <c r="D3" s="239"/>
      <c r="E3" s="239"/>
      <c r="F3" s="239"/>
      <c r="G3" s="239"/>
      <c r="H3" s="240"/>
      <c r="I3" s="240"/>
      <c r="J3" s="241"/>
      <c r="K3" s="242"/>
      <c r="L3" s="243"/>
      <c r="M3" s="243"/>
      <c r="N3" s="244"/>
      <c r="O3" s="231"/>
    </row>
    <row r="4" spans="1:34" ht="15" customHeight="1">
      <c r="A4" s="231"/>
      <c r="B4" s="628"/>
      <c r="C4" s="630" t="s">
        <v>646</v>
      </c>
      <c r="D4" s="631"/>
      <c r="E4" s="631"/>
      <c r="F4" s="631"/>
      <c r="G4" s="631"/>
      <c r="H4" s="631"/>
      <c r="I4" s="631"/>
      <c r="J4" s="631"/>
      <c r="K4" s="631"/>
      <c r="L4" s="631"/>
      <c r="M4" s="631"/>
      <c r="N4" s="632"/>
      <c r="O4" s="231"/>
    </row>
    <row r="5" spans="1:34" ht="15" customHeight="1">
      <c r="A5" s="231"/>
      <c r="B5" s="628"/>
      <c r="C5" s="291" t="s">
        <v>647</v>
      </c>
      <c r="D5" s="633" t="s">
        <v>649</v>
      </c>
      <c r="E5" s="633"/>
      <c r="F5" s="634" t="s">
        <v>650</v>
      </c>
      <c r="G5" s="634"/>
      <c r="H5" s="635"/>
      <c r="I5" s="636"/>
      <c r="J5" s="637"/>
      <c r="K5" s="245"/>
      <c r="L5" s="253" t="s">
        <v>622</v>
      </c>
      <c r="M5" s="249" t="s">
        <v>553</v>
      </c>
      <c r="N5" s="290">
        <v>0</v>
      </c>
      <c r="O5" s="231"/>
    </row>
    <row r="6" spans="1:34" ht="15" customHeight="1">
      <c r="A6" s="231"/>
      <c r="B6" s="628"/>
      <c r="C6" s="292" t="s">
        <v>648</v>
      </c>
      <c r="D6" s="633" t="s">
        <v>649</v>
      </c>
      <c r="E6" s="633"/>
      <c r="F6" s="634" t="s">
        <v>619</v>
      </c>
      <c r="G6" s="634"/>
      <c r="H6" s="635"/>
      <c r="I6" s="642"/>
      <c r="J6" s="643"/>
      <c r="K6" s="246"/>
      <c r="L6" s="253" t="s">
        <v>622</v>
      </c>
      <c r="M6" s="247" t="s">
        <v>553</v>
      </c>
      <c r="N6" s="248">
        <v>0</v>
      </c>
      <c r="O6" s="231"/>
    </row>
    <row r="7" spans="1:34" s="251" customFormat="1" ht="15" customHeight="1">
      <c r="A7" s="250"/>
      <c r="B7" s="628"/>
      <c r="C7" s="624" t="s">
        <v>620</v>
      </c>
      <c r="D7" s="638"/>
      <c r="E7" s="638"/>
      <c r="F7" s="638"/>
      <c r="G7" s="638"/>
      <c r="H7" s="638"/>
      <c r="I7" s="638"/>
      <c r="J7" s="638"/>
      <c r="K7" s="638"/>
      <c r="L7" s="638"/>
      <c r="M7" s="638"/>
      <c r="N7" s="639"/>
      <c r="O7" s="231"/>
      <c r="P7" s="234"/>
      <c r="Q7" s="234"/>
      <c r="R7" s="234"/>
      <c r="S7" s="234"/>
      <c r="T7" s="234"/>
      <c r="U7" s="234"/>
      <c r="V7" s="234"/>
      <c r="W7" s="234"/>
      <c r="X7" s="234"/>
      <c r="Y7" s="234"/>
      <c r="Z7" s="234"/>
      <c r="AA7" s="234"/>
      <c r="AB7" s="234"/>
      <c r="AC7" s="234"/>
      <c r="AD7" s="234"/>
      <c r="AE7" s="234"/>
      <c r="AF7" s="234"/>
      <c r="AG7" s="234"/>
      <c r="AH7" s="234"/>
    </row>
    <row r="8" spans="1:34" ht="15" customHeight="1">
      <c r="A8" s="231"/>
      <c r="B8" s="628"/>
      <c r="C8" s="252"/>
      <c r="D8" s="622" t="s">
        <v>651</v>
      </c>
      <c r="E8" s="622"/>
      <c r="F8" s="623" t="s">
        <v>621</v>
      </c>
      <c r="G8" s="623"/>
      <c r="H8" s="624"/>
      <c r="I8" s="640"/>
      <c r="J8" s="641"/>
      <c r="K8" s="245"/>
      <c r="L8" s="294">
        <v>0</v>
      </c>
      <c r="M8" s="235" t="s">
        <v>553</v>
      </c>
      <c r="N8" s="290">
        <v>0</v>
      </c>
      <c r="O8" s="231"/>
    </row>
    <row r="9" spans="1:34" s="251" customFormat="1" ht="15" customHeight="1">
      <c r="A9" s="250"/>
      <c r="B9" s="628"/>
      <c r="C9" s="254"/>
      <c r="D9" s="622" t="s">
        <v>660</v>
      </c>
      <c r="E9" s="622"/>
      <c r="F9" s="623" t="s">
        <v>621</v>
      </c>
      <c r="G9" s="623"/>
      <c r="H9" s="624"/>
      <c r="I9" s="625"/>
      <c r="J9" s="626"/>
      <c r="K9" s="245"/>
      <c r="L9" s="295">
        <v>0</v>
      </c>
      <c r="M9" s="235" t="s">
        <v>553</v>
      </c>
      <c r="N9" s="290">
        <v>0</v>
      </c>
      <c r="O9" s="231"/>
      <c r="P9" s="234"/>
      <c r="Q9" s="234"/>
      <c r="R9" s="234"/>
      <c r="S9" s="234"/>
      <c r="T9" s="234"/>
      <c r="U9" s="275"/>
      <c r="V9" s="234"/>
      <c r="W9" s="234"/>
      <c r="X9" s="234"/>
      <c r="Y9" s="234"/>
      <c r="Z9" s="234"/>
      <c r="AA9" s="234"/>
      <c r="AB9" s="234"/>
      <c r="AC9" s="234"/>
      <c r="AD9" s="234"/>
      <c r="AE9" s="234"/>
      <c r="AF9" s="234"/>
      <c r="AG9" s="234"/>
      <c r="AH9" s="234"/>
    </row>
    <row r="10" spans="1:34" ht="15" customHeight="1">
      <c r="A10" s="231"/>
      <c r="B10" s="628"/>
      <c r="C10" s="239" t="s">
        <v>623</v>
      </c>
      <c r="D10" s="239"/>
      <c r="E10" s="239"/>
      <c r="F10" s="239"/>
      <c r="G10" s="239"/>
      <c r="H10" s="239"/>
      <c r="I10" s="239"/>
      <c r="J10" s="239"/>
      <c r="K10" s="239"/>
      <c r="L10" s="255"/>
      <c r="M10" s="255"/>
      <c r="N10" s="256"/>
      <c r="O10" s="231"/>
    </row>
    <row r="11" spans="1:34" ht="15" customHeight="1">
      <c r="A11" s="231"/>
      <c r="B11" s="629"/>
      <c r="C11" s="257" t="s">
        <v>624</v>
      </c>
      <c r="D11" s="238" t="s">
        <v>625</v>
      </c>
      <c r="E11" s="258"/>
      <c r="F11" s="259" t="s">
        <v>626</v>
      </c>
      <c r="G11" s="239"/>
      <c r="H11" s="239"/>
      <c r="I11" s="260"/>
      <c r="J11" s="261"/>
      <c r="K11" s="262"/>
      <c r="L11" s="263" t="s">
        <v>561</v>
      </c>
      <c r="M11" s="264" t="s">
        <v>553</v>
      </c>
      <c r="N11" s="265">
        <v>0</v>
      </c>
      <c r="O11" s="231"/>
    </row>
    <row r="12" spans="1:34" ht="38.25" customHeight="1">
      <c r="A12" s="231"/>
      <c r="B12" s="232"/>
      <c r="C12" s="231"/>
      <c r="D12" s="613" t="s">
        <v>627</v>
      </c>
      <c r="E12" s="613"/>
      <c r="F12" s="613"/>
      <c r="G12" s="613"/>
      <c r="H12" s="613"/>
      <c r="I12" s="613"/>
      <c r="J12" s="613"/>
      <c r="K12" s="613"/>
      <c r="L12" s="613"/>
      <c r="M12" s="613"/>
      <c r="N12" s="233"/>
      <c r="O12" s="231"/>
    </row>
    <row r="13" spans="1:34" s="237" customFormat="1" ht="15" customHeight="1">
      <c r="A13" s="231"/>
      <c r="B13" s="576" t="s">
        <v>549</v>
      </c>
      <c r="C13" s="576"/>
      <c r="D13" s="577" t="s">
        <v>550</v>
      </c>
      <c r="E13" s="578"/>
      <c r="F13" s="579" t="s">
        <v>551</v>
      </c>
      <c r="G13" s="580"/>
      <c r="H13" s="580"/>
      <c r="I13" s="580"/>
      <c r="J13" s="580"/>
      <c r="K13" s="581"/>
      <c r="L13" s="235" t="s">
        <v>552</v>
      </c>
      <c r="M13" s="235" t="s">
        <v>553</v>
      </c>
      <c r="N13" s="236" t="s">
        <v>554</v>
      </c>
      <c r="O13" s="231"/>
    </row>
    <row r="14" spans="1:34" ht="15" customHeight="1">
      <c r="A14" s="231"/>
      <c r="B14" s="587" t="s">
        <v>628</v>
      </c>
      <c r="C14" s="266" t="s">
        <v>629</v>
      </c>
      <c r="D14" s="267"/>
      <c r="E14" s="267"/>
      <c r="F14" s="267"/>
      <c r="G14" s="267"/>
      <c r="H14" s="267"/>
      <c r="I14" s="267"/>
      <c r="J14" s="267"/>
      <c r="K14" s="267"/>
      <c r="L14" s="267"/>
      <c r="M14" s="267"/>
      <c r="N14" s="268"/>
      <c r="O14" s="231"/>
    </row>
    <row r="15" spans="1:34" s="251" customFormat="1" ht="15" customHeight="1">
      <c r="A15" s="250"/>
      <c r="B15" s="588"/>
      <c r="C15" s="269" t="s">
        <v>630</v>
      </c>
      <c r="D15" s="270"/>
      <c r="E15" s="270"/>
      <c r="F15" s="270"/>
      <c r="G15" s="270"/>
      <c r="H15" s="270"/>
      <c r="I15" s="270"/>
      <c r="J15" s="270"/>
      <c r="K15" s="270"/>
      <c r="L15" s="270"/>
      <c r="M15" s="270"/>
      <c r="N15" s="271"/>
      <c r="O15" s="231"/>
      <c r="P15" s="234"/>
      <c r="Q15" s="234"/>
      <c r="R15" s="234"/>
      <c r="S15" s="234"/>
      <c r="T15" s="234"/>
      <c r="U15" s="234"/>
      <c r="V15" s="234"/>
      <c r="W15" s="234"/>
      <c r="X15" s="234"/>
      <c r="Y15" s="234"/>
      <c r="Z15" s="234"/>
      <c r="AA15" s="234"/>
      <c r="AB15" s="234"/>
      <c r="AC15" s="234"/>
      <c r="AD15" s="234"/>
      <c r="AE15" s="234"/>
      <c r="AF15" s="234"/>
      <c r="AG15" s="234"/>
      <c r="AH15" s="234"/>
    </row>
    <row r="16" spans="1:34" s="251" customFormat="1" ht="15" customHeight="1">
      <c r="A16" s="250"/>
      <c r="B16" s="588"/>
      <c r="C16" s="272"/>
      <c r="D16" s="273" t="s">
        <v>631</v>
      </c>
      <c r="E16" s="272"/>
      <c r="F16" s="272"/>
      <c r="G16" s="272"/>
      <c r="H16" s="272"/>
      <c r="I16" s="272"/>
      <c r="J16" s="272"/>
      <c r="K16" s="272"/>
      <c r="L16" s="272"/>
      <c r="M16" s="272"/>
      <c r="N16" s="274"/>
      <c r="O16" s="231"/>
      <c r="P16" s="234"/>
      <c r="Q16" s="234"/>
      <c r="R16" s="234"/>
      <c r="S16" s="234"/>
      <c r="T16" s="234"/>
      <c r="U16" s="234"/>
      <c r="V16" s="234"/>
      <c r="W16" s="234"/>
      <c r="X16" s="234"/>
      <c r="Y16" s="234"/>
      <c r="Z16" s="234"/>
      <c r="AA16" s="234"/>
      <c r="AB16" s="234"/>
      <c r="AC16" s="234"/>
      <c r="AD16" s="234"/>
      <c r="AE16" s="234"/>
      <c r="AF16" s="234"/>
      <c r="AG16" s="234"/>
      <c r="AH16" s="234"/>
    </row>
    <row r="17" spans="1:34" ht="15" customHeight="1">
      <c r="A17" s="231"/>
      <c r="B17" s="588"/>
      <c r="C17" s="611" t="s">
        <v>632</v>
      </c>
      <c r="D17" s="616" t="s">
        <v>633</v>
      </c>
      <c r="E17" s="617"/>
      <c r="F17" s="590" t="s">
        <v>634</v>
      </c>
      <c r="G17" s="591"/>
      <c r="H17" s="594"/>
      <c r="I17" s="594"/>
      <c r="J17" s="601"/>
      <c r="K17" s="602"/>
      <c r="L17" s="605" t="s">
        <v>561</v>
      </c>
      <c r="M17" s="607" t="s">
        <v>553</v>
      </c>
      <c r="N17" s="609">
        <v>0</v>
      </c>
      <c r="O17" s="231"/>
      <c r="V17" s="275"/>
    </row>
    <row r="18" spans="1:34" ht="15" customHeight="1">
      <c r="A18" s="231"/>
      <c r="B18" s="588"/>
      <c r="C18" s="612"/>
      <c r="D18" s="618"/>
      <c r="E18" s="619"/>
      <c r="F18" s="592"/>
      <c r="G18" s="593"/>
      <c r="H18" s="595"/>
      <c r="I18" s="595"/>
      <c r="J18" s="603"/>
      <c r="K18" s="604"/>
      <c r="L18" s="606"/>
      <c r="M18" s="608"/>
      <c r="N18" s="610"/>
      <c r="O18" s="231"/>
    </row>
    <row r="19" spans="1:34" ht="15" customHeight="1">
      <c r="A19" s="231"/>
      <c r="B19" s="588"/>
      <c r="C19" s="611" t="s">
        <v>632</v>
      </c>
      <c r="D19" s="616" t="s">
        <v>652</v>
      </c>
      <c r="E19" s="617"/>
      <c r="F19" s="590" t="s">
        <v>635</v>
      </c>
      <c r="G19" s="591"/>
      <c r="H19" s="620"/>
      <c r="I19" s="594"/>
      <c r="J19" s="601"/>
      <c r="K19" s="602"/>
      <c r="L19" s="605" t="s">
        <v>561</v>
      </c>
      <c r="M19" s="607" t="s">
        <v>553</v>
      </c>
      <c r="N19" s="614">
        <v>0</v>
      </c>
      <c r="O19" s="231"/>
      <c r="X19" s="275"/>
    </row>
    <row r="20" spans="1:34" ht="15" customHeight="1">
      <c r="A20" s="231"/>
      <c r="B20" s="588"/>
      <c r="C20" s="612"/>
      <c r="D20" s="618"/>
      <c r="E20" s="619"/>
      <c r="F20" s="592"/>
      <c r="G20" s="593"/>
      <c r="H20" s="621"/>
      <c r="I20" s="595"/>
      <c r="J20" s="603"/>
      <c r="K20" s="604"/>
      <c r="L20" s="606"/>
      <c r="M20" s="608"/>
      <c r="N20" s="615"/>
      <c r="O20" s="231"/>
    </row>
    <row r="21" spans="1:34" ht="15" customHeight="1">
      <c r="A21" s="231"/>
      <c r="B21" s="588"/>
      <c r="C21" s="267" t="s">
        <v>636</v>
      </c>
      <c r="D21" s="267"/>
      <c r="E21" s="267"/>
      <c r="F21" s="267"/>
      <c r="G21" s="267"/>
      <c r="H21" s="267"/>
      <c r="I21" s="267"/>
      <c r="J21" s="267"/>
      <c r="K21" s="267"/>
      <c r="L21" s="267"/>
      <c r="M21" s="267"/>
      <c r="N21" s="268"/>
      <c r="O21" s="231"/>
    </row>
    <row r="22" spans="1:34" ht="15" customHeight="1">
      <c r="A22" s="231"/>
      <c r="B22" s="588"/>
      <c r="C22" s="269" t="s">
        <v>637</v>
      </c>
      <c r="D22" s="270"/>
      <c r="E22" s="270"/>
      <c r="F22" s="270"/>
      <c r="G22" s="270"/>
      <c r="H22" s="270"/>
      <c r="I22" s="270"/>
      <c r="J22" s="270"/>
      <c r="K22" s="270"/>
      <c r="L22" s="270"/>
      <c r="M22" s="270"/>
      <c r="N22" s="271"/>
      <c r="O22" s="231"/>
    </row>
    <row r="23" spans="1:34" ht="15" customHeight="1">
      <c r="A23" s="231"/>
      <c r="B23" s="588"/>
      <c r="C23" s="272"/>
      <c r="D23" s="273" t="s">
        <v>638</v>
      </c>
      <c r="E23" s="272"/>
      <c r="F23" s="272"/>
      <c r="G23" s="272"/>
      <c r="H23" s="272"/>
      <c r="I23" s="272"/>
      <c r="J23" s="272"/>
      <c r="K23" s="272"/>
      <c r="L23" s="272"/>
      <c r="M23" s="272"/>
      <c r="N23" s="274"/>
      <c r="O23" s="231"/>
    </row>
    <row r="24" spans="1:34" ht="26.45" customHeight="1">
      <c r="A24" s="231"/>
      <c r="B24" s="589"/>
      <c r="C24" s="276" t="s">
        <v>632</v>
      </c>
      <c r="D24" s="596" t="s">
        <v>639</v>
      </c>
      <c r="E24" s="597"/>
      <c r="F24" s="598" t="s">
        <v>640</v>
      </c>
      <c r="G24" s="599"/>
      <c r="H24" s="600"/>
      <c r="I24" s="600"/>
      <c r="J24" s="585"/>
      <c r="K24" s="586"/>
      <c r="L24" s="277" t="s">
        <v>561</v>
      </c>
      <c r="M24" s="278" t="s">
        <v>553</v>
      </c>
      <c r="N24" s="279">
        <v>0</v>
      </c>
      <c r="O24" s="231"/>
    </row>
    <row r="25" spans="1:34" ht="38.25" customHeight="1">
      <c r="A25" s="231"/>
      <c r="B25" s="232"/>
      <c r="C25" s="231"/>
      <c r="D25" s="613" t="s">
        <v>641</v>
      </c>
      <c r="E25" s="613"/>
      <c r="F25" s="613"/>
      <c r="G25" s="613"/>
      <c r="H25" s="613"/>
      <c r="I25" s="613"/>
      <c r="J25" s="613"/>
      <c r="K25" s="613"/>
      <c r="L25" s="613"/>
      <c r="M25" s="613"/>
      <c r="N25" s="233"/>
      <c r="O25" s="231"/>
    </row>
    <row r="26" spans="1:34" s="237" customFormat="1" ht="15" customHeight="1">
      <c r="A26" s="231"/>
      <c r="B26" s="576" t="s">
        <v>549</v>
      </c>
      <c r="C26" s="576"/>
      <c r="D26" s="577" t="s">
        <v>550</v>
      </c>
      <c r="E26" s="578"/>
      <c r="F26" s="579" t="s">
        <v>551</v>
      </c>
      <c r="G26" s="580"/>
      <c r="H26" s="580"/>
      <c r="I26" s="580"/>
      <c r="J26" s="580"/>
      <c r="K26" s="581"/>
      <c r="L26" s="235" t="s">
        <v>552</v>
      </c>
      <c r="M26" s="235" t="s">
        <v>553</v>
      </c>
      <c r="N26" s="236" t="s">
        <v>554</v>
      </c>
      <c r="O26" s="231"/>
    </row>
    <row r="27" spans="1:34" ht="15" customHeight="1">
      <c r="A27" s="280"/>
      <c r="B27" s="281"/>
      <c r="C27" s="267" t="s">
        <v>642</v>
      </c>
      <c r="D27" s="267"/>
      <c r="E27" s="267"/>
      <c r="F27" s="267"/>
      <c r="G27" s="267"/>
      <c r="H27" s="267"/>
      <c r="I27" s="267"/>
      <c r="J27" s="267"/>
      <c r="K27" s="267"/>
      <c r="L27" s="267"/>
      <c r="M27" s="267"/>
      <c r="N27" s="268"/>
      <c r="O27" s="231"/>
    </row>
    <row r="28" spans="1:34" ht="15" customHeight="1">
      <c r="A28" s="280"/>
      <c r="B28" s="281"/>
      <c r="C28" s="582" t="s">
        <v>643</v>
      </c>
      <c r="D28" s="583"/>
      <c r="E28" s="583"/>
      <c r="F28" s="583"/>
      <c r="G28" s="583"/>
      <c r="H28" s="583"/>
      <c r="I28" s="583"/>
      <c r="J28" s="583"/>
      <c r="K28" s="583"/>
      <c r="L28" s="583"/>
      <c r="M28" s="583"/>
      <c r="N28" s="584"/>
      <c r="O28" s="231"/>
    </row>
    <row r="29" spans="1:34" s="251" customFormat="1" ht="15" customHeight="1">
      <c r="A29" s="282"/>
      <c r="B29" s="281"/>
      <c r="C29" s="269" t="s">
        <v>644</v>
      </c>
      <c r="D29" s="270"/>
      <c r="E29" s="270"/>
      <c r="F29" s="270"/>
      <c r="G29" s="270"/>
      <c r="H29" s="270"/>
      <c r="I29" s="270"/>
      <c r="J29" s="270"/>
      <c r="K29" s="270"/>
      <c r="L29" s="270"/>
      <c r="M29" s="270"/>
      <c r="N29" s="271"/>
      <c r="O29" s="231"/>
      <c r="P29" s="234"/>
      <c r="Q29" s="234"/>
      <c r="R29" s="234"/>
      <c r="S29" s="234"/>
      <c r="T29" s="234"/>
      <c r="U29" s="234"/>
      <c r="V29" s="234"/>
      <c r="W29" s="234"/>
      <c r="X29" s="234"/>
      <c r="Y29" s="234"/>
      <c r="Z29" s="234"/>
      <c r="AA29" s="234"/>
      <c r="AB29" s="234"/>
      <c r="AC29" s="234"/>
      <c r="AD29" s="234"/>
      <c r="AE29" s="234"/>
      <c r="AF29" s="234"/>
      <c r="AG29" s="234"/>
      <c r="AH29" s="234"/>
    </row>
    <row r="30" spans="1:34" ht="15" customHeight="1">
      <c r="A30" s="231"/>
      <c r="B30" s="283"/>
      <c r="C30" s="284"/>
      <c r="D30" s="285" t="s">
        <v>638</v>
      </c>
      <c r="E30" s="286"/>
      <c r="F30" s="286"/>
      <c r="G30" s="286"/>
      <c r="H30" s="286"/>
      <c r="I30" s="286"/>
      <c r="J30" s="286"/>
      <c r="K30" s="286"/>
      <c r="L30" s="286"/>
      <c r="M30" s="286"/>
      <c r="N30" s="287"/>
      <c r="O30" s="231"/>
    </row>
    <row r="31" spans="1:34" ht="15" customHeight="1">
      <c r="A31" s="250"/>
      <c r="B31" s="231"/>
      <c r="C31" s="288" t="s">
        <v>632</v>
      </c>
      <c r="D31" s="596" t="s">
        <v>645</v>
      </c>
      <c r="E31" s="597"/>
      <c r="F31" s="598" t="s">
        <v>640</v>
      </c>
      <c r="G31" s="599"/>
      <c r="H31" s="600"/>
      <c r="I31" s="600"/>
      <c r="J31" s="603"/>
      <c r="K31" s="604"/>
      <c r="L31" s="277" t="s">
        <v>561</v>
      </c>
      <c r="M31" s="278" t="s">
        <v>553</v>
      </c>
      <c r="N31" s="279">
        <v>0</v>
      </c>
      <c r="O31" s="231"/>
    </row>
    <row r="32" spans="1:34" ht="3.75" customHeight="1">
      <c r="A32" s="250"/>
      <c r="B32" s="231"/>
      <c r="C32" s="231"/>
      <c r="D32" s="231"/>
      <c r="E32" s="231"/>
      <c r="F32" s="231"/>
      <c r="G32" s="231"/>
      <c r="H32" s="231"/>
      <c r="I32" s="231"/>
      <c r="J32" s="231"/>
      <c r="K32" s="231"/>
      <c r="L32" s="231"/>
      <c r="M32" s="231"/>
      <c r="N32" s="231"/>
      <c r="O32" s="231"/>
    </row>
  </sheetData>
  <mergeCells count="55">
    <mergeCell ref="D1:M1"/>
    <mergeCell ref="B2:C2"/>
    <mergeCell ref="D2:E2"/>
    <mergeCell ref="F2:K2"/>
    <mergeCell ref="B3:B11"/>
    <mergeCell ref="C4:N4"/>
    <mergeCell ref="D5:E5"/>
    <mergeCell ref="F5:H5"/>
    <mergeCell ref="I5:J5"/>
    <mergeCell ref="C7:N7"/>
    <mergeCell ref="D8:E8"/>
    <mergeCell ref="F8:H8"/>
    <mergeCell ref="I8:J8"/>
    <mergeCell ref="D6:E6"/>
    <mergeCell ref="F6:H6"/>
    <mergeCell ref="I6:J6"/>
    <mergeCell ref="D9:E9"/>
    <mergeCell ref="F9:H9"/>
    <mergeCell ref="I9:J9"/>
    <mergeCell ref="D12:M12"/>
    <mergeCell ref="B13:C13"/>
    <mergeCell ref="D13:E13"/>
    <mergeCell ref="F13:K13"/>
    <mergeCell ref="I17:I18"/>
    <mergeCell ref="M19:M20"/>
    <mergeCell ref="N19:N20"/>
    <mergeCell ref="L19:L20"/>
    <mergeCell ref="C17:C18"/>
    <mergeCell ref="D17:E18"/>
    <mergeCell ref="D19:E20"/>
    <mergeCell ref="F19:G20"/>
    <mergeCell ref="H19:H20"/>
    <mergeCell ref="I19:I20"/>
    <mergeCell ref="J19:K20"/>
    <mergeCell ref="D31:E31"/>
    <mergeCell ref="F31:G31"/>
    <mergeCell ref="H31:I31"/>
    <mergeCell ref="J31:K31"/>
    <mergeCell ref="D25:M25"/>
    <mergeCell ref="B26:C26"/>
    <mergeCell ref="D26:E26"/>
    <mergeCell ref="F26:K26"/>
    <mergeCell ref="C28:N28"/>
    <mergeCell ref="J24:K24"/>
    <mergeCell ref="B14:B24"/>
    <mergeCell ref="F17:G18"/>
    <mergeCell ref="H17:H18"/>
    <mergeCell ref="D24:E24"/>
    <mergeCell ref="F24:G24"/>
    <mergeCell ref="H24:I24"/>
    <mergeCell ref="J17:K18"/>
    <mergeCell ref="L17:L18"/>
    <mergeCell ref="M17:M18"/>
    <mergeCell ref="N17:N18"/>
    <mergeCell ref="C19:C20"/>
  </mergeCells>
  <phoneticPr fontId="3"/>
  <pageMargins left="0" right="0" top="0" bottom="0" header="0" footer="0"/>
  <pageSetup paperSize="9" scale="95" fitToHeight="0" pageOrder="overThenDown"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9"/>
  <sheetViews>
    <sheetView showZeros="0" zoomScale="95" zoomScaleNormal="95" zoomScaleSheetLayoutView="100" workbookViewId="0">
      <selection activeCell="V68" sqref="V68"/>
    </sheetView>
  </sheetViews>
  <sheetFormatPr defaultColWidth="9.33203125" defaultRowHeight="15.75"/>
  <cols>
    <col min="1" max="1" width="1" style="1" customWidth="1"/>
    <col min="2" max="3" width="5.83203125" style="1" customWidth="1"/>
    <col min="4" max="4" width="25" style="1" customWidth="1"/>
    <col min="5" max="5" width="25" style="1" hidden="1" customWidth="1"/>
    <col min="6" max="6" width="49.83203125" style="1" customWidth="1"/>
    <col min="7" max="7" width="20" style="1" customWidth="1"/>
    <col min="8" max="8" width="21.6640625" style="1" customWidth="1"/>
    <col min="9" max="9" width="20" style="1" customWidth="1"/>
    <col min="10" max="11" width="6.6640625" style="1" customWidth="1"/>
    <col min="12" max="12" width="21.6640625" style="1" customWidth="1"/>
    <col min="13" max="13" width="1" style="1" customWidth="1"/>
    <col min="14" max="16384" width="9.33203125" style="1"/>
  </cols>
  <sheetData>
    <row r="1" spans="1:257" ht="3.75" customHeight="1">
      <c r="A1" s="30"/>
      <c r="B1" s="30"/>
      <c r="C1" s="30"/>
      <c r="D1" s="30"/>
      <c r="E1" s="30"/>
      <c r="F1" s="30"/>
      <c r="G1" s="30"/>
      <c r="H1" s="30"/>
      <c r="I1" s="30"/>
      <c r="J1" s="37"/>
      <c r="K1" s="37"/>
      <c r="L1" s="37"/>
      <c r="M1" s="30"/>
    </row>
    <row r="2" spans="1:257" ht="22.5" customHeight="1">
      <c r="A2" s="30"/>
      <c r="B2" s="31" t="s">
        <v>36</v>
      </c>
      <c r="C2" s="30"/>
      <c r="D2" s="30"/>
      <c r="E2" s="30"/>
      <c r="F2" s="30"/>
      <c r="G2" s="30"/>
      <c r="H2" s="30"/>
      <c r="I2" s="30"/>
      <c r="J2" s="146"/>
      <c r="K2" s="410"/>
      <c r="L2" s="410"/>
      <c r="M2" s="30"/>
    </row>
    <row r="3" spans="1:257" ht="17.25" customHeight="1">
      <c r="A3" s="30"/>
      <c r="B3" s="78" t="s">
        <v>491</v>
      </c>
      <c r="C3" s="30"/>
      <c r="D3" s="30"/>
      <c r="E3" s="30"/>
      <c r="F3" s="30"/>
      <c r="G3" s="30"/>
      <c r="H3" s="30"/>
      <c r="I3" s="30"/>
      <c r="J3" s="30"/>
      <c r="K3" s="30"/>
      <c r="L3" s="30"/>
      <c r="M3" s="30"/>
    </row>
    <row r="4" spans="1:257" s="6" customFormat="1" ht="18.75" customHeight="1">
      <c r="A4" s="32"/>
      <c r="B4" s="2" t="s">
        <v>30</v>
      </c>
      <c r="C4" s="415" t="s">
        <v>31</v>
      </c>
      <c r="D4" s="416"/>
      <c r="E4" s="3"/>
      <c r="F4" s="4" t="s">
        <v>32</v>
      </c>
      <c r="G4" s="411" t="s">
        <v>216</v>
      </c>
      <c r="H4" s="412"/>
      <c r="I4" s="4" t="s">
        <v>33</v>
      </c>
      <c r="J4" s="407" t="s">
        <v>34</v>
      </c>
      <c r="K4" s="407"/>
      <c r="L4" s="5" t="s">
        <v>35</v>
      </c>
      <c r="M4" s="32"/>
    </row>
    <row r="5" spans="1:257" s="14" customFormat="1" ht="17.25" customHeight="1">
      <c r="A5" s="33"/>
      <c r="B5" s="402" t="s">
        <v>55</v>
      </c>
      <c r="C5" s="400" t="s">
        <v>56</v>
      </c>
      <c r="D5" s="401"/>
      <c r="E5" s="7"/>
      <c r="F5" s="8"/>
      <c r="G5" s="413"/>
      <c r="H5" s="414"/>
      <c r="I5" s="9"/>
      <c r="J5" s="10"/>
      <c r="K5" s="11"/>
      <c r="L5" s="12">
        <f>IF(J5="",I5,ROUND(I5*J5,0))</f>
        <v>0</v>
      </c>
      <c r="M5" s="34"/>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row>
    <row r="6" spans="1:257" s="14" customFormat="1" ht="22.5" customHeight="1">
      <c r="A6" s="33"/>
      <c r="B6" s="403"/>
      <c r="C6" s="388" t="s">
        <v>85</v>
      </c>
      <c r="D6" s="389"/>
      <c r="E6" s="15"/>
      <c r="F6" s="16" t="s">
        <v>196</v>
      </c>
      <c r="G6" s="375" t="s">
        <v>197</v>
      </c>
      <c r="H6" s="376"/>
      <c r="I6" s="17"/>
      <c r="J6" s="18">
        <v>2</v>
      </c>
      <c r="K6" s="19" t="s">
        <v>200</v>
      </c>
      <c r="L6" s="12">
        <f>IF(J6="",I6,ROUND(I6*J6,0))</f>
        <v>0</v>
      </c>
      <c r="M6" s="35"/>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row>
    <row r="7" spans="1:257" s="14" customFormat="1" ht="22.5" customHeight="1">
      <c r="A7" s="33"/>
      <c r="B7" s="403"/>
      <c r="C7" s="388"/>
      <c r="D7" s="389"/>
      <c r="E7" s="15"/>
      <c r="F7" s="16" t="s">
        <v>198</v>
      </c>
      <c r="G7" s="375" t="s">
        <v>203</v>
      </c>
      <c r="H7" s="376"/>
      <c r="I7" s="17"/>
      <c r="J7" s="18">
        <v>2</v>
      </c>
      <c r="K7" s="19" t="s">
        <v>200</v>
      </c>
      <c r="L7" s="12">
        <f t="shared" ref="L7:L15" si="0">IF(J7="",I7,ROUND(I7*J7,0))</f>
        <v>0</v>
      </c>
      <c r="M7" s="34"/>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row>
    <row r="8" spans="1:257" s="14" customFormat="1" ht="22.5" customHeight="1">
      <c r="A8" s="33"/>
      <c r="B8" s="403"/>
      <c r="C8" s="388"/>
      <c r="D8" s="389"/>
      <c r="E8" s="15"/>
      <c r="F8" s="16" t="s">
        <v>199</v>
      </c>
      <c r="G8" s="375" t="s">
        <v>208</v>
      </c>
      <c r="H8" s="376"/>
      <c r="I8" s="17"/>
      <c r="J8" s="18">
        <v>2</v>
      </c>
      <c r="K8" s="19" t="s">
        <v>200</v>
      </c>
      <c r="L8" s="12">
        <f t="shared" si="0"/>
        <v>0</v>
      </c>
      <c r="M8" s="34"/>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row>
    <row r="9" spans="1:257" s="14" customFormat="1" ht="22.5" customHeight="1">
      <c r="A9" s="33"/>
      <c r="B9" s="403"/>
      <c r="C9" s="388" t="s">
        <v>57</v>
      </c>
      <c r="D9" s="389"/>
      <c r="E9" s="15"/>
      <c r="F9" s="16" t="s">
        <v>201</v>
      </c>
      <c r="G9" s="375" t="s">
        <v>202</v>
      </c>
      <c r="H9" s="376"/>
      <c r="I9" s="17"/>
      <c r="J9" s="18">
        <v>2</v>
      </c>
      <c r="K9" s="19" t="s">
        <v>200</v>
      </c>
      <c r="L9" s="12">
        <f t="shared" si="0"/>
        <v>0</v>
      </c>
      <c r="M9" s="34"/>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row>
    <row r="10" spans="1:257" s="14" customFormat="1" ht="17.25" customHeight="1">
      <c r="A10" s="33"/>
      <c r="B10" s="403"/>
      <c r="C10" s="388" t="s">
        <v>86</v>
      </c>
      <c r="D10" s="389"/>
      <c r="E10" s="15"/>
      <c r="F10" s="16"/>
      <c r="G10" s="390"/>
      <c r="H10" s="391"/>
      <c r="I10" s="17"/>
      <c r="J10" s="18"/>
      <c r="K10" s="19"/>
      <c r="L10" s="12">
        <f t="shared" si="0"/>
        <v>0</v>
      </c>
      <c r="M10" s="34"/>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row>
    <row r="11" spans="1:257" s="14" customFormat="1" ht="17.25" customHeight="1">
      <c r="A11" s="33"/>
      <c r="B11" s="403"/>
      <c r="C11" s="405" t="s">
        <v>87</v>
      </c>
      <c r="D11" s="406"/>
      <c r="E11" s="15"/>
      <c r="F11" s="16" t="s">
        <v>229</v>
      </c>
      <c r="G11" s="375" t="s">
        <v>206</v>
      </c>
      <c r="H11" s="376"/>
      <c r="I11" s="17"/>
      <c r="J11" s="18">
        <v>3</v>
      </c>
      <c r="K11" s="19" t="s">
        <v>204</v>
      </c>
      <c r="L11" s="12">
        <f t="shared" si="0"/>
        <v>0</v>
      </c>
      <c r="M11" s="34"/>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row>
    <row r="12" spans="1:257" s="14" customFormat="1" ht="17.25" customHeight="1">
      <c r="A12" s="33"/>
      <c r="B12" s="403"/>
      <c r="C12" s="388"/>
      <c r="D12" s="389"/>
      <c r="E12" s="15"/>
      <c r="F12" s="16" t="s">
        <v>231</v>
      </c>
      <c r="G12" s="375" t="s">
        <v>207</v>
      </c>
      <c r="H12" s="376"/>
      <c r="I12" s="17"/>
      <c r="J12" s="18">
        <v>3</v>
      </c>
      <c r="K12" s="19" t="s">
        <v>230</v>
      </c>
      <c r="L12" s="12">
        <f t="shared" si="0"/>
        <v>0</v>
      </c>
      <c r="M12" s="34"/>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row>
    <row r="13" spans="1:257" s="14" customFormat="1" ht="22.5" customHeight="1">
      <c r="A13" s="33"/>
      <c r="B13" s="403"/>
      <c r="C13" s="388" t="s">
        <v>88</v>
      </c>
      <c r="D13" s="389"/>
      <c r="E13" s="15"/>
      <c r="F13" s="16" t="s">
        <v>209</v>
      </c>
      <c r="G13" s="375" t="s">
        <v>211</v>
      </c>
      <c r="H13" s="376"/>
      <c r="I13" s="17"/>
      <c r="J13" s="20">
        <v>90</v>
      </c>
      <c r="K13" s="19" t="s">
        <v>210</v>
      </c>
      <c r="L13" s="12">
        <f t="shared" si="0"/>
        <v>0</v>
      </c>
      <c r="M13" s="34"/>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row>
    <row r="14" spans="1:257" s="14" customFormat="1" ht="17.25" customHeight="1">
      <c r="A14" s="33"/>
      <c r="B14" s="403"/>
      <c r="C14" s="408" t="s">
        <v>89</v>
      </c>
      <c r="D14" s="409"/>
      <c r="E14" s="21"/>
      <c r="F14" s="16"/>
      <c r="G14" s="390"/>
      <c r="H14" s="391"/>
      <c r="I14" s="17"/>
      <c r="J14" s="18"/>
      <c r="K14" s="19"/>
      <c r="L14" s="12">
        <f t="shared" si="0"/>
        <v>0</v>
      </c>
      <c r="M14" s="34"/>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row>
    <row r="15" spans="1:257" s="14" customFormat="1" ht="22.5" customHeight="1">
      <c r="A15" s="33"/>
      <c r="B15" s="403"/>
      <c r="C15" s="388" t="s">
        <v>90</v>
      </c>
      <c r="D15" s="389"/>
      <c r="E15" s="21"/>
      <c r="F15" s="16" t="s">
        <v>212</v>
      </c>
      <c r="G15" s="375" t="s">
        <v>269</v>
      </c>
      <c r="H15" s="376"/>
      <c r="I15" s="17"/>
      <c r="J15" s="18">
        <v>3</v>
      </c>
      <c r="K15" s="19" t="s">
        <v>205</v>
      </c>
      <c r="L15" s="12">
        <f t="shared" si="0"/>
        <v>0</v>
      </c>
      <c r="M15" s="34"/>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row>
    <row r="16" spans="1:257" s="14" customFormat="1" ht="18.75" customHeight="1">
      <c r="A16" s="33"/>
      <c r="B16" s="404"/>
      <c r="C16" s="383"/>
      <c r="D16" s="384"/>
      <c r="E16" s="24"/>
      <c r="F16" s="385" t="s">
        <v>58</v>
      </c>
      <c r="G16" s="386"/>
      <c r="H16" s="387"/>
      <c r="I16" s="25"/>
      <c r="J16" s="26" t="s">
        <v>59</v>
      </c>
      <c r="K16" s="27"/>
      <c r="L16" s="28">
        <f>SUM(L5:L15)</f>
        <v>0</v>
      </c>
      <c r="M16" s="36"/>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row>
    <row r="17" spans="1:257" s="14" customFormat="1" ht="22.5" customHeight="1">
      <c r="A17" s="33"/>
      <c r="B17" s="402" t="s">
        <v>60</v>
      </c>
      <c r="C17" s="400" t="s">
        <v>90</v>
      </c>
      <c r="D17" s="401"/>
      <c r="E17" s="7"/>
      <c r="F17" s="16" t="s">
        <v>232</v>
      </c>
      <c r="G17" s="375" t="s">
        <v>269</v>
      </c>
      <c r="H17" s="376"/>
      <c r="I17" s="17"/>
      <c r="J17" s="18">
        <v>6</v>
      </c>
      <c r="K17" s="19" t="s">
        <v>205</v>
      </c>
      <c r="L17" s="12">
        <f t="shared" ref="L17:L37" si="1">IF(J17="",I17,ROUND(I17*J17,0))</f>
        <v>0</v>
      </c>
      <c r="M17" s="36"/>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row>
    <row r="18" spans="1:257" s="14" customFormat="1" ht="17.25" customHeight="1">
      <c r="A18" s="33"/>
      <c r="B18" s="403"/>
      <c r="C18" s="388" t="s">
        <v>61</v>
      </c>
      <c r="D18" s="389"/>
      <c r="E18" s="15"/>
      <c r="F18" s="16"/>
      <c r="G18" s="390"/>
      <c r="H18" s="391"/>
      <c r="I18" s="17"/>
      <c r="J18" s="20"/>
      <c r="K18" s="59"/>
      <c r="L18" s="12">
        <f t="shared" si="1"/>
        <v>0</v>
      </c>
      <c r="M18" s="36"/>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row>
    <row r="19" spans="1:257" s="14" customFormat="1" ht="17.25" customHeight="1">
      <c r="A19" s="33"/>
      <c r="B19" s="403"/>
      <c r="C19" s="388" t="s">
        <v>91</v>
      </c>
      <c r="D19" s="389"/>
      <c r="E19" s="15"/>
      <c r="F19" s="16"/>
      <c r="G19" s="390"/>
      <c r="H19" s="391"/>
      <c r="I19" s="17"/>
      <c r="J19" s="20"/>
      <c r="K19" s="59"/>
      <c r="L19" s="12">
        <f t="shared" si="1"/>
        <v>0</v>
      </c>
      <c r="M19" s="36"/>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row>
    <row r="20" spans="1:257" s="14" customFormat="1" ht="17.25" customHeight="1">
      <c r="A20" s="33"/>
      <c r="B20" s="403"/>
      <c r="C20" s="388" t="s">
        <v>215</v>
      </c>
      <c r="D20" s="389"/>
      <c r="E20" s="15"/>
      <c r="F20" s="16" t="s">
        <v>233</v>
      </c>
      <c r="G20" s="375" t="s">
        <v>206</v>
      </c>
      <c r="H20" s="376"/>
      <c r="I20" s="17"/>
      <c r="J20" s="18">
        <v>4</v>
      </c>
      <c r="K20" s="19" t="s">
        <v>204</v>
      </c>
      <c r="L20" s="12">
        <f t="shared" si="1"/>
        <v>0</v>
      </c>
      <c r="M20" s="36"/>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row>
    <row r="21" spans="1:257" s="14" customFormat="1" ht="17.25" customHeight="1">
      <c r="A21" s="33"/>
      <c r="B21" s="403"/>
      <c r="C21" s="388"/>
      <c r="D21" s="389"/>
      <c r="E21" s="15"/>
      <c r="F21" s="16" t="s">
        <v>234</v>
      </c>
      <c r="G21" s="375" t="s">
        <v>207</v>
      </c>
      <c r="H21" s="376"/>
      <c r="I21" s="17"/>
      <c r="J21" s="18">
        <v>4</v>
      </c>
      <c r="K21" s="19" t="s">
        <v>205</v>
      </c>
      <c r="L21" s="12">
        <f t="shared" si="1"/>
        <v>0</v>
      </c>
      <c r="M21" s="36"/>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row>
    <row r="22" spans="1:257" s="14" customFormat="1" ht="22.5" customHeight="1">
      <c r="A22" s="33"/>
      <c r="B22" s="403"/>
      <c r="C22" s="388" t="s">
        <v>62</v>
      </c>
      <c r="D22" s="389"/>
      <c r="E22" s="15"/>
      <c r="F22" s="16" t="s">
        <v>235</v>
      </c>
      <c r="G22" s="375" t="s">
        <v>217</v>
      </c>
      <c r="H22" s="376"/>
      <c r="I22" s="17"/>
      <c r="J22" s="18">
        <v>1</v>
      </c>
      <c r="K22" s="19" t="s">
        <v>200</v>
      </c>
      <c r="L22" s="12">
        <f t="shared" si="1"/>
        <v>0</v>
      </c>
      <c r="M22" s="36"/>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row>
    <row r="23" spans="1:257" s="14" customFormat="1" ht="17.25" customHeight="1">
      <c r="A23" s="33"/>
      <c r="B23" s="403"/>
      <c r="C23" s="388" t="s">
        <v>223</v>
      </c>
      <c r="D23" s="389"/>
      <c r="E23" s="15"/>
      <c r="F23" s="16" t="s">
        <v>242</v>
      </c>
      <c r="G23" s="375" t="s">
        <v>224</v>
      </c>
      <c r="H23" s="376"/>
      <c r="I23" s="17"/>
      <c r="J23" s="18">
        <v>1</v>
      </c>
      <c r="K23" s="19" t="s">
        <v>227</v>
      </c>
      <c r="L23" s="12">
        <f t="shared" si="1"/>
        <v>0</v>
      </c>
      <c r="M23" s="36"/>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row>
    <row r="24" spans="1:257" s="14" customFormat="1" ht="17.25" customHeight="1">
      <c r="A24" s="33"/>
      <c r="B24" s="403"/>
      <c r="C24" s="388"/>
      <c r="D24" s="389"/>
      <c r="E24" s="15"/>
      <c r="F24" s="16" t="s">
        <v>236</v>
      </c>
      <c r="G24" s="375" t="s">
        <v>224</v>
      </c>
      <c r="H24" s="376"/>
      <c r="I24" s="17"/>
      <c r="J24" s="18">
        <v>1</v>
      </c>
      <c r="K24" s="19" t="s">
        <v>227</v>
      </c>
      <c r="L24" s="12">
        <f t="shared" si="1"/>
        <v>0</v>
      </c>
      <c r="M24" s="36"/>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row>
    <row r="25" spans="1:257" s="14" customFormat="1" ht="17.25" customHeight="1">
      <c r="A25" s="33"/>
      <c r="B25" s="403"/>
      <c r="C25" s="388"/>
      <c r="D25" s="389"/>
      <c r="E25" s="15"/>
      <c r="F25" s="16" t="s">
        <v>225</v>
      </c>
      <c r="G25" s="375" t="s">
        <v>226</v>
      </c>
      <c r="H25" s="376"/>
      <c r="I25" s="17"/>
      <c r="J25" s="18">
        <v>2</v>
      </c>
      <c r="K25" s="19" t="s">
        <v>220</v>
      </c>
      <c r="L25" s="12">
        <f t="shared" si="1"/>
        <v>0</v>
      </c>
      <c r="M25" s="36"/>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row>
    <row r="26" spans="1:257" s="14" customFormat="1" ht="17.25" customHeight="1">
      <c r="A26" s="33"/>
      <c r="B26" s="403"/>
      <c r="C26" s="388" t="s">
        <v>63</v>
      </c>
      <c r="D26" s="389"/>
      <c r="E26" s="15"/>
      <c r="F26" s="16"/>
      <c r="G26" s="390"/>
      <c r="H26" s="391"/>
      <c r="I26" s="17"/>
      <c r="J26" s="20"/>
      <c r="K26" s="59"/>
      <c r="L26" s="12">
        <f t="shared" si="1"/>
        <v>0</v>
      </c>
      <c r="M26" s="36"/>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row>
    <row r="27" spans="1:257" s="14" customFormat="1" ht="17.25" customHeight="1">
      <c r="A27" s="33"/>
      <c r="B27" s="403"/>
      <c r="C27" s="388" t="s">
        <v>92</v>
      </c>
      <c r="D27" s="389"/>
      <c r="E27" s="15"/>
      <c r="F27" s="16" t="s">
        <v>218</v>
      </c>
      <c r="G27" s="375" t="s">
        <v>219</v>
      </c>
      <c r="H27" s="376"/>
      <c r="I27" s="17"/>
      <c r="J27" s="20">
        <v>1</v>
      </c>
      <c r="K27" s="19" t="s">
        <v>220</v>
      </c>
      <c r="L27" s="12">
        <f t="shared" si="1"/>
        <v>0</v>
      </c>
      <c r="M27" s="36"/>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row>
    <row r="28" spans="1:257" s="14" customFormat="1" ht="17.25" customHeight="1">
      <c r="A28" s="33"/>
      <c r="B28" s="403"/>
      <c r="C28" s="388" t="s">
        <v>64</v>
      </c>
      <c r="D28" s="389"/>
      <c r="E28" s="15"/>
      <c r="F28" s="16" t="s">
        <v>238</v>
      </c>
      <c r="G28" s="375" t="s">
        <v>221</v>
      </c>
      <c r="H28" s="376"/>
      <c r="I28" s="17"/>
      <c r="J28" s="18">
        <v>1</v>
      </c>
      <c r="K28" s="19" t="s">
        <v>200</v>
      </c>
      <c r="L28" s="12">
        <f t="shared" si="1"/>
        <v>0</v>
      </c>
      <c r="M28" s="36"/>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row>
    <row r="29" spans="1:257" s="14" customFormat="1" ht="22.5" customHeight="1">
      <c r="A29" s="33"/>
      <c r="B29" s="403"/>
      <c r="C29" s="388" t="s">
        <v>93</v>
      </c>
      <c r="D29" s="389"/>
      <c r="E29" s="21"/>
      <c r="F29" s="16" t="s">
        <v>238</v>
      </c>
      <c r="G29" s="375" t="s">
        <v>222</v>
      </c>
      <c r="H29" s="376"/>
      <c r="I29" s="17"/>
      <c r="J29" s="18">
        <v>1</v>
      </c>
      <c r="K29" s="19" t="s">
        <v>200</v>
      </c>
      <c r="L29" s="12">
        <f t="shared" si="1"/>
        <v>0</v>
      </c>
      <c r="M29" s="36"/>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row>
    <row r="30" spans="1:257" s="14" customFormat="1" ht="22.5" customHeight="1">
      <c r="A30" s="33"/>
      <c r="B30" s="403"/>
      <c r="C30" s="388"/>
      <c r="D30" s="389"/>
      <c r="E30" s="21"/>
      <c r="F30" s="16" t="s">
        <v>239</v>
      </c>
      <c r="G30" s="375" t="s">
        <v>270</v>
      </c>
      <c r="H30" s="376"/>
      <c r="I30" s="17"/>
      <c r="J30" s="20">
        <v>12</v>
      </c>
      <c r="K30" s="59" t="s">
        <v>205</v>
      </c>
      <c r="L30" s="12">
        <f t="shared" si="1"/>
        <v>0</v>
      </c>
      <c r="M30" s="36"/>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row>
    <row r="31" spans="1:257" s="14" customFormat="1" ht="18.75" customHeight="1">
      <c r="A31" s="33"/>
      <c r="B31" s="403"/>
      <c r="C31" s="383"/>
      <c r="D31" s="384"/>
      <c r="E31" s="24"/>
      <c r="F31" s="385" t="s">
        <v>65</v>
      </c>
      <c r="G31" s="386"/>
      <c r="H31" s="387"/>
      <c r="I31" s="25"/>
      <c r="J31" s="26" t="s">
        <v>59</v>
      </c>
      <c r="K31" s="27"/>
      <c r="L31" s="28">
        <f>SUM(L17:L30)</f>
        <v>0</v>
      </c>
      <c r="M31" s="36"/>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row>
    <row r="32" spans="1:257" s="14" customFormat="1" ht="17.25" customHeight="1">
      <c r="A32" s="33"/>
      <c r="B32" s="403"/>
      <c r="C32" s="377" t="s">
        <v>253</v>
      </c>
      <c r="D32" s="378"/>
      <c r="E32" s="378"/>
      <c r="F32" s="378"/>
      <c r="G32" s="378"/>
      <c r="H32" s="378"/>
      <c r="I32" s="378"/>
      <c r="J32" s="378"/>
      <c r="K32" s="378"/>
      <c r="L32" s="379"/>
      <c r="M32" s="36"/>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row>
    <row r="33" spans="1:257" s="14" customFormat="1" ht="33.75" customHeight="1">
      <c r="A33" s="33"/>
      <c r="B33" s="403"/>
      <c r="C33" s="369" t="s">
        <v>249</v>
      </c>
      <c r="D33" s="370"/>
      <c r="E33" s="79"/>
      <c r="F33" s="80" t="s">
        <v>237</v>
      </c>
      <c r="G33" s="373" t="s">
        <v>228</v>
      </c>
      <c r="H33" s="374"/>
      <c r="I33" s="125"/>
      <c r="J33" s="82">
        <v>2</v>
      </c>
      <c r="K33" s="83" t="s">
        <v>200</v>
      </c>
      <c r="L33" s="84">
        <f t="shared" si="1"/>
        <v>0</v>
      </c>
      <c r="M33" s="36"/>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row>
    <row r="34" spans="1:257" s="14" customFormat="1" ht="22.5" customHeight="1">
      <c r="A34" s="33"/>
      <c r="B34" s="403"/>
      <c r="C34" s="369" t="s">
        <v>223</v>
      </c>
      <c r="D34" s="370"/>
      <c r="E34" s="79"/>
      <c r="F34" s="80" t="s">
        <v>244</v>
      </c>
      <c r="G34" s="373" t="s">
        <v>240</v>
      </c>
      <c r="H34" s="374"/>
      <c r="I34" s="125"/>
      <c r="J34" s="82">
        <v>2</v>
      </c>
      <c r="K34" s="83" t="s">
        <v>227</v>
      </c>
      <c r="L34" s="84">
        <f t="shared" si="1"/>
        <v>0</v>
      </c>
      <c r="M34" s="36"/>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row>
    <row r="35" spans="1:257" s="14" customFormat="1" ht="22.5" customHeight="1">
      <c r="A35" s="33"/>
      <c r="B35" s="403"/>
      <c r="C35" s="369"/>
      <c r="D35" s="370"/>
      <c r="E35" s="79"/>
      <c r="F35" s="80" t="s">
        <v>245</v>
      </c>
      <c r="G35" s="373" t="s">
        <v>241</v>
      </c>
      <c r="H35" s="374"/>
      <c r="I35" s="125"/>
      <c r="J35" s="82">
        <v>2</v>
      </c>
      <c r="K35" s="83" t="s">
        <v>227</v>
      </c>
      <c r="L35" s="84">
        <f t="shared" si="1"/>
        <v>0</v>
      </c>
      <c r="M35" s="36"/>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row>
    <row r="36" spans="1:257" s="14" customFormat="1" ht="22.5" customHeight="1">
      <c r="A36" s="33"/>
      <c r="B36" s="403"/>
      <c r="C36" s="369"/>
      <c r="D36" s="370"/>
      <c r="E36" s="79"/>
      <c r="F36" s="80" t="s">
        <v>225</v>
      </c>
      <c r="G36" s="373" t="s">
        <v>247</v>
      </c>
      <c r="H36" s="374"/>
      <c r="I36" s="125"/>
      <c r="J36" s="82">
        <v>4</v>
      </c>
      <c r="K36" s="83" t="s">
        <v>220</v>
      </c>
      <c r="L36" s="84">
        <f t="shared" si="1"/>
        <v>0</v>
      </c>
      <c r="M36" s="36"/>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row>
    <row r="37" spans="1:257" s="14" customFormat="1" ht="17.25" customHeight="1">
      <c r="A37" s="33"/>
      <c r="B37" s="403"/>
      <c r="C37" s="369" t="s">
        <v>250</v>
      </c>
      <c r="D37" s="370"/>
      <c r="E37" s="79"/>
      <c r="F37" s="80" t="s">
        <v>246</v>
      </c>
      <c r="G37" s="373" t="s">
        <v>248</v>
      </c>
      <c r="H37" s="374"/>
      <c r="I37" s="125"/>
      <c r="J37" s="82">
        <v>20</v>
      </c>
      <c r="K37" s="83" t="s">
        <v>243</v>
      </c>
      <c r="L37" s="84">
        <f t="shared" si="1"/>
        <v>0</v>
      </c>
      <c r="M37" s="36"/>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row>
    <row r="38" spans="1:257" s="14" customFormat="1" ht="18.75" customHeight="1">
      <c r="A38" s="33"/>
      <c r="B38" s="404"/>
      <c r="C38" s="395"/>
      <c r="D38" s="396"/>
      <c r="E38" s="85"/>
      <c r="F38" s="392" t="s">
        <v>251</v>
      </c>
      <c r="G38" s="393"/>
      <c r="H38" s="394"/>
      <c r="I38" s="86"/>
      <c r="J38" s="87" t="s">
        <v>59</v>
      </c>
      <c r="K38" s="88"/>
      <c r="L38" s="89">
        <f>SUM(L33:L37)</f>
        <v>0</v>
      </c>
      <c r="M38" s="36"/>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row>
    <row r="39" spans="1:257" s="14" customFormat="1" ht="22.5" customHeight="1">
      <c r="A39" s="33"/>
      <c r="B39" s="397" t="s">
        <v>66</v>
      </c>
      <c r="C39" s="400" t="s">
        <v>94</v>
      </c>
      <c r="D39" s="401"/>
      <c r="E39" s="7"/>
      <c r="F39" s="8" t="s">
        <v>252</v>
      </c>
      <c r="G39" s="375" t="s">
        <v>255</v>
      </c>
      <c r="H39" s="376"/>
      <c r="I39" s="17"/>
      <c r="J39" s="18">
        <v>2</v>
      </c>
      <c r="K39" s="19" t="s">
        <v>200</v>
      </c>
      <c r="L39" s="12">
        <f t="shared" ref="L39:L52" si="2">IF(J39="",I39,ROUND(I39*J39,0))</f>
        <v>0</v>
      </c>
      <c r="M39" s="36"/>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row>
    <row r="40" spans="1:257" s="14" customFormat="1" ht="21.75" customHeight="1">
      <c r="A40" s="33"/>
      <c r="B40" s="398"/>
      <c r="C40" s="388" t="s">
        <v>67</v>
      </c>
      <c r="D40" s="389"/>
      <c r="E40" s="15"/>
      <c r="F40" s="16" t="s">
        <v>257</v>
      </c>
      <c r="G40" s="375" t="s">
        <v>256</v>
      </c>
      <c r="H40" s="376"/>
      <c r="I40" s="17"/>
      <c r="J40" s="20">
        <v>3.5</v>
      </c>
      <c r="K40" s="19" t="s">
        <v>200</v>
      </c>
      <c r="L40" s="12">
        <f t="shared" si="2"/>
        <v>0</v>
      </c>
      <c r="M40" s="36"/>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row>
    <row r="41" spans="1:257" s="14" customFormat="1" ht="21.75" customHeight="1">
      <c r="A41" s="33"/>
      <c r="B41" s="398"/>
      <c r="C41" s="388" t="s">
        <v>68</v>
      </c>
      <c r="D41" s="389"/>
      <c r="E41" s="15"/>
      <c r="F41" s="16" t="s">
        <v>259</v>
      </c>
      <c r="G41" s="375" t="s">
        <v>258</v>
      </c>
      <c r="H41" s="376"/>
      <c r="I41" s="17"/>
      <c r="J41" s="20">
        <v>6</v>
      </c>
      <c r="K41" s="19" t="s">
        <v>200</v>
      </c>
      <c r="L41" s="12">
        <f t="shared" si="2"/>
        <v>0</v>
      </c>
      <c r="M41" s="36"/>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c r="IW41" s="13"/>
    </row>
    <row r="42" spans="1:257" s="14" customFormat="1" ht="17.25" customHeight="1">
      <c r="A42" s="33"/>
      <c r="B42" s="398"/>
      <c r="C42" s="383"/>
      <c r="D42" s="384"/>
      <c r="E42" s="15"/>
      <c r="F42" s="16" t="s">
        <v>265</v>
      </c>
      <c r="G42" s="375" t="s">
        <v>544</v>
      </c>
      <c r="H42" s="376"/>
      <c r="I42" s="17"/>
      <c r="J42" s="20">
        <v>1.5</v>
      </c>
      <c r="K42" s="19" t="s">
        <v>200</v>
      </c>
      <c r="L42" s="12">
        <f t="shared" ref="L42" si="3">IF(J42="",I42,ROUND(I42*J42,0))</f>
        <v>0</v>
      </c>
      <c r="M42" s="36"/>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row>
    <row r="43" spans="1:257" s="14" customFormat="1" ht="17.25" customHeight="1">
      <c r="A43" s="33"/>
      <c r="B43" s="398"/>
      <c r="C43" s="380" t="s">
        <v>447</v>
      </c>
      <c r="D43" s="381"/>
      <c r="E43" s="381"/>
      <c r="F43" s="381"/>
      <c r="G43" s="381"/>
      <c r="H43" s="381"/>
      <c r="I43" s="381"/>
      <c r="J43" s="381"/>
      <c r="K43" s="381"/>
      <c r="L43" s="382"/>
      <c r="M43" s="36"/>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row>
    <row r="44" spans="1:257" s="14" customFormat="1" ht="17.25" customHeight="1">
      <c r="A44" s="33"/>
      <c r="B44" s="398"/>
      <c r="C44" s="388" t="s">
        <v>70</v>
      </c>
      <c r="D44" s="389"/>
      <c r="E44" s="15"/>
      <c r="F44" s="16" t="s">
        <v>260</v>
      </c>
      <c r="G44" s="375" t="s">
        <v>261</v>
      </c>
      <c r="H44" s="376"/>
      <c r="I44" s="17"/>
      <c r="J44" s="20">
        <v>1</v>
      </c>
      <c r="K44" s="19" t="s">
        <v>200</v>
      </c>
      <c r="L44" s="12">
        <f t="shared" si="2"/>
        <v>0</v>
      </c>
      <c r="M44" s="36"/>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row>
    <row r="45" spans="1:257" s="14" customFormat="1" ht="17.25" customHeight="1">
      <c r="A45" s="33"/>
      <c r="B45" s="398"/>
      <c r="C45" s="388" t="s">
        <v>71</v>
      </c>
      <c r="D45" s="389"/>
      <c r="E45" s="15"/>
      <c r="F45" s="16" t="s">
        <v>264</v>
      </c>
      <c r="G45" s="375" t="s">
        <v>262</v>
      </c>
      <c r="H45" s="376"/>
      <c r="I45" s="17"/>
      <c r="J45" s="20">
        <v>2</v>
      </c>
      <c r="K45" s="19" t="s">
        <v>200</v>
      </c>
      <c r="L45" s="12">
        <f t="shared" si="2"/>
        <v>0</v>
      </c>
      <c r="M45" s="36"/>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F45" s="13"/>
      <c r="IG45" s="13"/>
      <c r="IH45" s="13"/>
      <c r="II45" s="13"/>
      <c r="IJ45" s="13"/>
      <c r="IK45" s="13"/>
      <c r="IL45" s="13"/>
      <c r="IM45" s="13"/>
      <c r="IN45" s="13"/>
      <c r="IO45" s="13"/>
      <c r="IP45" s="13"/>
      <c r="IQ45" s="13"/>
      <c r="IR45" s="13"/>
      <c r="IS45" s="13"/>
      <c r="IT45" s="13"/>
      <c r="IU45" s="13"/>
      <c r="IV45" s="13"/>
      <c r="IW45" s="13"/>
    </row>
    <row r="46" spans="1:257" s="14" customFormat="1" ht="17.25" customHeight="1">
      <c r="A46" s="33"/>
      <c r="B46" s="398"/>
      <c r="C46" s="388" t="s">
        <v>73</v>
      </c>
      <c r="D46" s="389"/>
      <c r="E46" s="15"/>
      <c r="F46" s="16" t="s">
        <v>265</v>
      </c>
      <c r="G46" s="375" t="s">
        <v>263</v>
      </c>
      <c r="H46" s="376"/>
      <c r="I46" s="17"/>
      <c r="J46" s="20">
        <v>1.5</v>
      </c>
      <c r="K46" s="19" t="s">
        <v>200</v>
      </c>
      <c r="L46" s="12">
        <f t="shared" si="2"/>
        <v>0</v>
      </c>
      <c r="M46" s="36"/>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c r="HS46" s="13"/>
      <c r="HT46" s="13"/>
      <c r="HU46" s="13"/>
      <c r="HV46" s="13"/>
      <c r="HW46" s="13"/>
      <c r="HX46" s="13"/>
      <c r="HY46" s="13"/>
      <c r="HZ46" s="13"/>
      <c r="IA46" s="13"/>
      <c r="IB46" s="13"/>
      <c r="IC46" s="13"/>
      <c r="ID46" s="13"/>
      <c r="IE46" s="13"/>
      <c r="IF46" s="13"/>
      <c r="IG46" s="13"/>
      <c r="IH46" s="13"/>
      <c r="II46" s="13"/>
      <c r="IJ46" s="13"/>
      <c r="IK46" s="13"/>
      <c r="IL46" s="13"/>
      <c r="IM46" s="13"/>
      <c r="IN46" s="13"/>
      <c r="IO46" s="13"/>
      <c r="IP46" s="13"/>
      <c r="IQ46" s="13"/>
      <c r="IR46" s="13"/>
      <c r="IS46" s="13"/>
      <c r="IT46" s="13"/>
      <c r="IU46" s="13"/>
      <c r="IV46" s="13"/>
      <c r="IW46" s="13"/>
    </row>
    <row r="47" spans="1:257" s="14" customFormat="1" ht="17.25" customHeight="1">
      <c r="A47" s="33"/>
      <c r="B47" s="398"/>
      <c r="C47" s="388" t="s">
        <v>74</v>
      </c>
      <c r="D47" s="389"/>
      <c r="E47" s="15"/>
      <c r="F47" s="16" t="s">
        <v>265</v>
      </c>
      <c r="G47" s="375" t="s">
        <v>263</v>
      </c>
      <c r="H47" s="376"/>
      <c r="I47" s="17"/>
      <c r="J47" s="20">
        <v>1.5</v>
      </c>
      <c r="K47" s="19" t="s">
        <v>200</v>
      </c>
      <c r="L47" s="12">
        <f t="shared" si="2"/>
        <v>0</v>
      </c>
      <c r="M47" s="36"/>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row>
    <row r="48" spans="1:257" s="14" customFormat="1" ht="17.25" customHeight="1">
      <c r="A48" s="33"/>
      <c r="B48" s="398"/>
      <c r="C48" s="388" t="s">
        <v>76</v>
      </c>
      <c r="D48" s="389"/>
      <c r="E48" s="15"/>
      <c r="F48" s="16" t="s">
        <v>265</v>
      </c>
      <c r="G48" s="375" t="s">
        <v>263</v>
      </c>
      <c r="H48" s="376"/>
      <c r="I48" s="17"/>
      <c r="J48" s="20">
        <v>1.5</v>
      </c>
      <c r="K48" s="19" t="s">
        <v>200</v>
      </c>
      <c r="L48" s="12">
        <f t="shared" si="2"/>
        <v>0</v>
      </c>
      <c r="M48" s="36"/>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c r="IW48" s="13"/>
    </row>
    <row r="49" spans="1:257" s="14" customFormat="1" ht="17.25" customHeight="1">
      <c r="A49" s="33"/>
      <c r="B49" s="398"/>
      <c r="C49" s="388" t="s">
        <v>77</v>
      </c>
      <c r="D49" s="389"/>
      <c r="E49" s="15"/>
      <c r="F49" s="16" t="s">
        <v>266</v>
      </c>
      <c r="G49" s="375" t="s">
        <v>263</v>
      </c>
      <c r="H49" s="376"/>
      <c r="I49" s="17"/>
      <c r="J49" s="20">
        <v>7.5</v>
      </c>
      <c r="K49" s="19" t="s">
        <v>200</v>
      </c>
      <c r="L49" s="12">
        <f t="shared" si="2"/>
        <v>0</v>
      </c>
      <c r="M49" s="36"/>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c r="IW49" s="13"/>
    </row>
    <row r="50" spans="1:257" s="14" customFormat="1" ht="17.25" customHeight="1">
      <c r="A50" s="33"/>
      <c r="B50" s="398"/>
      <c r="C50" s="388" t="s">
        <v>79</v>
      </c>
      <c r="D50" s="389"/>
      <c r="E50" s="15"/>
      <c r="F50" s="16" t="s">
        <v>260</v>
      </c>
      <c r="G50" s="375" t="s">
        <v>261</v>
      </c>
      <c r="H50" s="376"/>
      <c r="I50" s="17"/>
      <c r="J50" s="20">
        <v>1</v>
      </c>
      <c r="K50" s="19" t="s">
        <v>200</v>
      </c>
      <c r="L50" s="12">
        <f t="shared" si="2"/>
        <v>0</v>
      </c>
      <c r="M50" s="36"/>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c r="IW50" s="13"/>
    </row>
    <row r="51" spans="1:257" s="14" customFormat="1" ht="17.25" customHeight="1">
      <c r="A51" s="33"/>
      <c r="B51" s="398"/>
      <c r="C51" s="388" t="s">
        <v>284</v>
      </c>
      <c r="D51" s="389"/>
      <c r="E51" s="15"/>
      <c r="F51" s="16" t="s">
        <v>260</v>
      </c>
      <c r="G51" s="375" t="s">
        <v>261</v>
      </c>
      <c r="H51" s="376"/>
      <c r="I51" s="17"/>
      <c r="J51" s="20">
        <v>1</v>
      </c>
      <c r="K51" s="19" t="s">
        <v>200</v>
      </c>
      <c r="L51" s="12">
        <f t="shared" si="2"/>
        <v>0</v>
      </c>
      <c r="M51" s="36"/>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c r="HS51" s="13"/>
      <c r="HT51" s="13"/>
      <c r="HU51" s="13"/>
      <c r="HV51" s="13"/>
      <c r="HW51" s="13"/>
      <c r="HX51" s="13"/>
      <c r="HY51" s="13"/>
      <c r="HZ51" s="13"/>
      <c r="IA51" s="13"/>
      <c r="IB51" s="13"/>
      <c r="IC51" s="13"/>
      <c r="ID51" s="13"/>
      <c r="IE51" s="13"/>
      <c r="IF51" s="13"/>
      <c r="IG51" s="13"/>
      <c r="IH51" s="13"/>
      <c r="II51" s="13"/>
      <c r="IJ51" s="13"/>
      <c r="IK51" s="13"/>
      <c r="IL51" s="13"/>
      <c r="IM51" s="13"/>
      <c r="IN51" s="13"/>
      <c r="IO51" s="13"/>
      <c r="IP51" s="13"/>
      <c r="IQ51" s="13"/>
      <c r="IR51" s="13"/>
      <c r="IS51" s="13"/>
      <c r="IT51" s="13"/>
      <c r="IU51" s="13"/>
      <c r="IV51" s="13"/>
      <c r="IW51" s="13"/>
    </row>
    <row r="52" spans="1:257" s="14" customFormat="1" ht="17.25" customHeight="1">
      <c r="A52" s="33"/>
      <c r="B52" s="398"/>
      <c r="C52" s="388" t="s">
        <v>285</v>
      </c>
      <c r="D52" s="389"/>
      <c r="E52" s="15"/>
      <c r="F52" s="16" t="s">
        <v>260</v>
      </c>
      <c r="G52" s="375" t="s">
        <v>261</v>
      </c>
      <c r="H52" s="376"/>
      <c r="I52" s="17"/>
      <c r="J52" s="20">
        <v>1</v>
      </c>
      <c r="K52" s="19" t="s">
        <v>200</v>
      </c>
      <c r="L52" s="12">
        <f t="shared" si="2"/>
        <v>0</v>
      </c>
      <c r="M52" s="36"/>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c r="HS52" s="13"/>
      <c r="HT52" s="13"/>
      <c r="HU52" s="13"/>
      <c r="HV52" s="13"/>
      <c r="HW52" s="13"/>
      <c r="HX52" s="13"/>
      <c r="HY52" s="13"/>
      <c r="HZ52" s="13"/>
      <c r="IA52" s="13"/>
      <c r="IB52" s="13"/>
      <c r="IC52" s="13"/>
      <c r="ID52" s="13"/>
      <c r="IE52" s="13"/>
      <c r="IF52" s="13"/>
      <c r="IG52" s="13"/>
      <c r="IH52" s="13"/>
      <c r="II52" s="13"/>
      <c r="IJ52" s="13"/>
      <c r="IK52" s="13"/>
      <c r="IL52" s="13"/>
      <c r="IM52" s="13"/>
      <c r="IN52" s="13"/>
      <c r="IO52" s="13"/>
      <c r="IP52" s="13"/>
      <c r="IQ52" s="13"/>
      <c r="IR52" s="13"/>
      <c r="IS52" s="13"/>
      <c r="IT52" s="13"/>
      <c r="IU52" s="13"/>
      <c r="IV52" s="13"/>
      <c r="IW52" s="13"/>
    </row>
    <row r="53" spans="1:257" s="14" customFormat="1" ht="17.25" customHeight="1">
      <c r="A53" s="33"/>
      <c r="B53" s="398"/>
      <c r="C53" s="388" t="s">
        <v>82</v>
      </c>
      <c r="D53" s="389"/>
      <c r="E53" s="15"/>
      <c r="F53" s="16" t="s">
        <v>274</v>
      </c>
      <c r="G53" s="375" t="s">
        <v>273</v>
      </c>
      <c r="H53" s="376"/>
      <c r="I53" s="17"/>
      <c r="J53" s="20">
        <v>1</v>
      </c>
      <c r="K53" s="19" t="s">
        <v>200</v>
      </c>
      <c r="L53" s="12">
        <f t="shared" ref="L53:L54" si="4">IF(J53="",I53,ROUND(I53*J53,0))</f>
        <v>0</v>
      </c>
      <c r="M53" s="36"/>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c r="IH53" s="13"/>
      <c r="II53" s="13"/>
      <c r="IJ53" s="13"/>
      <c r="IK53" s="13"/>
      <c r="IL53" s="13"/>
      <c r="IM53" s="13"/>
      <c r="IN53" s="13"/>
      <c r="IO53" s="13"/>
      <c r="IP53" s="13"/>
      <c r="IQ53" s="13"/>
      <c r="IR53" s="13"/>
      <c r="IS53" s="13"/>
      <c r="IT53" s="13"/>
      <c r="IU53" s="13"/>
      <c r="IV53" s="13"/>
      <c r="IW53" s="13"/>
    </row>
    <row r="54" spans="1:257" s="14" customFormat="1" ht="17.25" customHeight="1">
      <c r="A54" s="33"/>
      <c r="B54" s="398"/>
      <c r="C54" s="388" t="s">
        <v>83</v>
      </c>
      <c r="D54" s="389"/>
      <c r="E54" s="15"/>
      <c r="F54" s="16" t="s">
        <v>275</v>
      </c>
      <c r="G54" s="375" t="s">
        <v>276</v>
      </c>
      <c r="H54" s="376"/>
      <c r="I54" s="17"/>
      <c r="J54" s="20">
        <v>1</v>
      </c>
      <c r="K54" s="19" t="s">
        <v>200</v>
      </c>
      <c r="L54" s="12">
        <f t="shared" si="4"/>
        <v>0</v>
      </c>
      <c r="M54" s="36"/>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c r="HS54" s="13"/>
      <c r="HT54" s="13"/>
      <c r="HU54" s="13"/>
      <c r="HV54" s="13"/>
      <c r="HW54" s="13"/>
      <c r="HX54" s="13"/>
      <c r="HY54" s="13"/>
      <c r="HZ54" s="13"/>
      <c r="IA54" s="13"/>
      <c r="IB54" s="13"/>
      <c r="IC54" s="13"/>
      <c r="ID54" s="13"/>
      <c r="IE54" s="13"/>
      <c r="IF54" s="13"/>
      <c r="IG54" s="13"/>
      <c r="IH54" s="13"/>
      <c r="II54" s="13"/>
      <c r="IJ54" s="13"/>
      <c r="IK54" s="13"/>
      <c r="IL54" s="13"/>
      <c r="IM54" s="13"/>
      <c r="IN54" s="13"/>
      <c r="IO54" s="13"/>
      <c r="IP54" s="13"/>
      <c r="IQ54" s="13"/>
      <c r="IR54" s="13"/>
      <c r="IS54" s="13"/>
      <c r="IT54" s="13"/>
      <c r="IU54" s="13"/>
      <c r="IV54" s="13"/>
      <c r="IW54" s="13"/>
    </row>
    <row r="55" spans="1:257" s="14" customFormat="1" ht="18.75" customHeight="1">
      <c r="A55" s="33"/>
      <c r="B55" s="398"/>
      <c r="C55" s="383"/>
      <c r="D55" s="384"/>
      <c r="E55" s="24"/>
      <c r="F55" s="385" t="s">
        <v>84</v>
      </c>
      <c r="G55" s="386"/>
      <c r="H55" s="387"/>
      <c r="I55" s="62"/>
      <c r="J55" s="63" t="s">
        <v>59</v>
      </c>
      <c r="K55" s="27"/>
      <c r="L55" s="28">
        <f>SUM(L39:L54)</f>
        <v>0</v>
      </c>
      <c r="M55" s="36"/>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c r="HS55" s="13"/>
      <c r="HT55" s="13"/>
      <c r="HU55" s="13"/>
      <c r="HV55" s="13"/>
      <c r="HW55" s="13"/>
      <c r="HX55" s="13"/>
      <c r="HY55" s="13"/>
      <c r="HZ55" s="13"/>
      <c r="IA55" s="13"/>
      <c r="IB55" s="13"/>
      <c r="IC55" s="13"/>
      <c r="ID55" s="13"/>
      <c r="IE55" s="13"/>
      <c r="IF55" s="13"/>
      <c r="IG55" s="13"/>
      <c r="IH55" s="13"/>
      <c r="II55" s="13"/>
      <c r="IJ55" s="13"/>
      <c r="IK55" s="13"/>
      <c r="IL55" s="13"/>
      <c r="IM55" s="13"/>
      <c r="IN55" s="13"/>
      <c r="IO55" s="13"/>
      <c r="IP55" s="13"/>
      <c r="IQ55" s="13"/>
      <c r="IR55" s="13"/>
      <c r="IS55" s="13"/>
      <c r="IT55" s="13"/>
      <c r="IU55" s="13"/>
      <c r="IV55" s="13"/>
      <c r="IW55" s="13"/>
    </row>
    <row r="56" spans="1:257" s="14" customFormat="1" ht="17.25" customHeight="1">
      <c r="A56" s="33"/>
      <c r="B56" s="398"/>
      <c r="C56" s="377" t="s">
        <v>254</v>
      </c>
      <c r="D56" s="378"/>
      <c r="E56" s="378"/>
      <c r="F56" s="378"/>
      <c r="G56" s="378"/>
      <c r="H56" s="378"/>
      <c r="I56" s="378"/>
      <c r="J56" s="378"/>
      <c r="K56" s="378"/>
      <c r="L56" s="379"/>
      <c r="M56" s="36"/>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c r="HS56" s="13"/>
      <c r="HT56" s="13"/>
      <c r="HU56" s="13"/>
      <c r="HV56" s="13"/>
      <c r="HW56" s="13"/>
      <c r="HX56" s="13"/>
      <c r="HY56" s="13"/>
      <c r="HZ56" s="13"/>
      <c r="IA56" s="13"/>
      <c r="IB56" s="13"/>
      <c r="IC56" s="13"/>
      <c r="ID56" s="13"/>
      <c r="IE56" s="13"/>
      <c r="IF56" s="13"/>
      <c r="IG56" s="13"/>
      <c r="IH56" s="13"/>
      <c r="II56" s="13"/>
      <c r="IJ56" s="13"/>
      <c r="IK56" s="13"/>
      <c r="IL56" s="13"/>
      <c r="IM56" s="13"/>
      <c r="IN56" s="13"/>
      <c r="IO56" s="13"/>
      <c r="IP56" s="13"/>
      <c r="IQ56" s="13"/>
      <c r="IR56" s="13"/>
      <c r="IS56" s="13"/>
      <c r="IT56" s="13"/>
      <c r="IU56" s="13"/>
      <c r="IV56" s="13"/>
      <c r="IW56" s="13"/>
    </row>
    <row r="57" spans="1:257" s="14" customFormat="1" ht="17.25" customHeight="1">
      <c r="A57" s="33"/>
      <c r="B57" s="398"/>
      <c r="C57" s="369" t="s">
        <v>69</v>
      </c>
      <c r="D57" s="370"/>
      <c r="E57" s="79"/>
      <c r="F57" s="80" t="s">
        <v>267</v>
      </c>
      <c r="G57" s="371"/>
      <c r="H57" s="372"/>
      <c r="I57" s="81"/>
      <c r="J57" s="92">
        <v>1</v>
      </c>
      <c r="K57" s="83" t="s">
        <v>200</v>
      </c>
      <c r="L57" s="84">
        <f t="shared" ref="L57:L71" si="5">IF(J57="",I57,ROUND(I57*J57,0))</f>
        <v>0</v>
      </c>
      <c r="M57" s="36"/>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F57" s="13"/>
      <c r="IG57" s="13"/>
      <c r="IH57" s="13"/>
      <c r="II57" s="13"/>
      <c r="IJ57" s="13"/>
      <c r="IK57" s="13"/>
      <c r="IL57" s="13"/>
      <c r="IM57" s="13"/>
      <c r="IN57" s="13"/>
      <c r="IO57" s="13"/>
      <c r="IP57" s="13"/>
      <c r="IQ57" s="13"/>
      <c r="IR57" s="13"/>
      <c r="IS57" s="13"/>
      <c r="IT57" s="13"/>
      <c r="IU57" s="13"/>
      <c r="IV57" s="13"/>
      <c r="IW57" s="13"/>
    </row>
    <row r="58" spans="1:257" s="14" customFormat="1" ht="17.25" customHeight="1">
      <c r="A58" s="33"/>
      <c r="B58" s="398"/>
      <c r="C58" s="369" t="s">
        <v>72</v>
      </c>
      <c r="D58" s="370"/>
      <c r="E58" s="79"/>
      <c r="F58" s="80" t="s">
        <v>267</v>
      </c>
      <c r="G58" s="371"/>
      <c r="H58" s="372"/>
      <c r="I58" s="81"/>
      <c r="J58" s="92">
        <v>1</v>
      </c>
      <c r="K58" s="83" t="s">
        <v>200</v>
      </c>
      <c r="L58" s="84">
        <f t="shared" si="5"/>
        <v>0</v>
      </c>
      <c r="M58" s="36"/>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3"/>
      <c r="IQ58" s="13"/>
      <c r="IR58" s="13"/>
      <c r="IS58" s="13"/>
      <c r="IT58" s="13"/>
      <c r="IU58" s="13"/>
      <c r="IV58" s="13"/>
      <c r="IW58" s="13"/>
    </row>
    <row r="59" spans="1:257" s="14" customFormat="1" ht="17.25" customHeight="1">
      <c r="A59" s="33"/>
      <c r="B59" s="398"/>
      <c r="C59" s="369" t="s">
        <v>73</v>
      </c>
      <c r="D59" s="370"/>
      <c r="E59" s="79"/>
      <c r="F59" s="80" t="s">
        <v>267</v>
      </c>
      <c r="G59" s="371"/>
      <c r="H59" s="372"/>
      <c r="I59" s="81"/>
      <c r="J59" s="92">
        <v>1</v>
      </c>
      <c r="K59" s="83" t="s">
        <v>200</v>
      </c>
      <c r="L59" s="84">
        <f t="shared" si="5"/>
        <v>0</v>
      </c>
      <c r="M59" s="36"/>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3"/>
      <c r="IQ59" s="13"/>
      <c r="IR59" s="13"/>
      <c r="IS59" s="13"/>
      <c r="IT59" s="13"/>
      <c r="IU59" s="13"/>
      <c r="IV59" s="13"/>
      <c r="IW59" s="13"/>
    </row>
    <row r="60" spans="1:257" s="14" customFormat="1" ht="17.25" customHeight="1">
      <c r="A60" s="33"/>
      <c r="B60" s="398"/>
      <c r="C60" s="369" t="s">
        <v>74</v>
      </c>
      <c r="D60" s="370"/>
      <c r="E60" s="79"/>
      <c r="F60" s="80" t="s">
        <v>267</v>
      </c>
      <c r="G60" s="371"/>
      <c r="H60" s="372"/>
      <c r="I60" s="81"/>
      <c r="J60" s="92">
        <v>1</v>
      </c>
      <c r="K60" s="83" t="s">
        <v>200</v>
      </c>
      <c r="L60" s="84">
        <f t="shared" si="5"/>
        <v>0</v>
      </c>
      <c r="M60" s="36"/>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F60" s="13"/>
      <c r="IG60" s="13"/>
      <c r="IH60" s="13"/>
      <c r="II60" s="13"/>
      <c r="IJ60" s="13"/>
      <c r="IK60" s="13"/>
      <c r="IL60" s="13"/>
      <c r="IM60" s="13"/>
      <c r="IN60" s="13"/>
      <c r="IO60" s="13"/>
      <c r="IP60" s="13"/>
      <c r="IQ60" s="13"/>
      <c r="IR60" s="13"/>
      <c r="IS60" s="13"/>
      <c r="IT60" s="13"/>
      <c r="IU60" s="13"/>
      <c r="IV60" s="13"/>
      <c r="IW60" s="13"/>
    </row>
    <row r="61" spans="1:257" s="14" customFormat="1" ht="17.25" customHeight="1">
      <c r="A61" s="33"/>
      <c r="B61" s="398"/>
      <c r="C61" s="369" t="s">
        <v>75</v>
      </c>
      <c r="D61" s="370"/>
      <c r="E61" s="79"/>
      <c r="F61" s="80" t="s">
        <v>267</v>
      </c>
      <c r="G61" s="371"/>
      <c r="H61" s="372"/>
      <c r="I61" s="81"/>
      <c r="J61" s="92">
        <v>1</v>
      </c>
      <c r="K61" s="83" t="s">
        <v>200</v>
      </c>
      <c r="L61" s="84">
        <f t="shared" si="5"/>
        <v>0</v>
      </c>
      <c r="M61" s="36"/>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c r="HS61" s="13"/>
      <c r="HT61" s="13"/>
      <c r="HU61" s="13"/>
      <c r="HV61" s="13"/>
      <c r="HW61" s="13"/>
      <c r="HX61" s="13"/>
      <c r="HY61" s="13"/>
      <c r="HZ61" s="13"/>
      <c r="IA61" s="13"/>
      <c r="IB61" s="13"/>
      <c r="IC61" s="13"/>
      <c r="ID61" s="13"/>
      <c r="IE61" s="13"/>
      <c r="IF61" s="13"/>
      <c r="IG61" s="13"/>
      <c r="IH61" s="13"/>
      <c r="II61" s="13"/>
      <c r="IJ61" s="13"/>
      <c r="IK61" s="13"/>
      <c r="IL61" s="13"/>
      <c r="IM61" s="13"/>
      <c r="IN61" s="13"/>
      <c r="IO61" s="13"/>
      <c r="IP61" s="13"/>
      <c r="IQ61" s="13"/>
      <c r="IR61" s="13"/>
      <c r="IS61" s="13"/>
      <c r="IT61" s="13"/>
      <c r="IU61" s="13"/>
      <c r="IV61" s="13"/>
      <c r="IW61" s="13"/>
    </row>
    <row r="62" spans="1:257" s="14" customFormat="1" ht="17.25" customHeight="1">
      <c r="A62" s="33"/>
      <c r="B62" s="398"/>
      <c r="C62" s="369" t="s">
        <v>76</v>
      </c>
      <c r="D62" s="370"/>
      <c r="E62" s="79"/>
      <c r="F62" s="80" t="s">
        <v>267</v>
      </c>
      <c r="G62" s="371"/>
      <c r="H62" s="372"/>
      <c r="I62" s="81"/>
      <c r="J62" s="92">
        <v>1</v>
      </c>
      <c r="K62" s="83" t="s">
        <v>200</v>
      </c>
      <c r="L62" s="84">
        <f t="shared" si="5"/>
        <v>0</v>
      </c>
      <c r="M62" s="36"/>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c r="HS62" s="13"/>
      <c r="HT62" s="13"/>
      <c r="HU62" s="13"/>
      <c r="HV62" s="13"/>
      <c r="HW62" s="13"/>
      <c r="HX62" s="13"/>
      <c r="HY62" s="13"/>
      <c r="HZ62" s="13"/>
      <c r="IA62" s="13"/>
      <c r="IB62" s="13"/>
      <c r="IC62" s="13"/>
      <c r="ID62" s="13"/>
      <c r="IE62" s="13"/>
      <c r="IF62" s="13"/>
      <c r="IG62" s="13"/>
      <c r="IH62" s="13"/>
      <c r="II62" s="13"/>
      <c r="IJ62" s="13"/>
      <c r="IK62" s="13"/>
      <c r="IL62" s="13"/>
      <c r="IM62" s="13"/>
      <c r="IN62" s="13"/>
      <c r="IO62" s="13"/>
      <c r="IP62" s="13"/>
      <c r="IQ62" s="13"/>
      <c r="IR62" s="13"/>
      <c r="IS62" s="13"/>
      <c r="IT62" s="13"/>
      <c r="IU62" s="13"/>
      <c r="IV62" s="13"/>
      <c r="IW62" s="13"/>
    </row>
    <row r="63" spans="1:257" s="14" customFormat="1" ht="17.25" customHeight="1">
      <c r="A63" s="33"/>
      <c r="B63" s="398"/>
      <c r="C63" s="369" t="s">
        <v>77</v>
      </c>
      <c r="D63" s="370"/>
      <c r="E63" s="79"/>
      <c r="F63" s="80" t="s">
        <v>268</v>
      </c>
      <c r="G63" s="371"/>
      <c r="H63" s="372"/>
      <c r="I63" s="81"/>
      <c r="J63" s="92">
        <v>2</v>
      </c>
      <c r="K63" s="83" t="s">
        <v>200</v>
      </c>
      <c r="L63" s="84">
        <f t="shared" si="5"/>
        <v>0</v>
      </c>
      <c r="M63" s="36"/>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c r="HS63" s="13"/>
      <c r="HT63" s="13"/>
      <c r="HU63" s="13"/>
      <c r="HV63" s="13"/>
      <c r="HW63" s="13"/>
      <c r="HX63" s="13"/>
      <c r="HY63" s="13"/>
      <c r="HZ63" s="13"/>
      <c r="IA63" s="13"/>
      <c r="IB63" s="13"/>
      <c r="IC63" s="13"/>
      <c r="ID63" s="13"/>
      <c r="IE63" s="13"/>
      <c r="IF63" s="13"/>
      <c r="IG63" s="13"/>
      <c r="IH63" s="13"/>
      <c r="II63" s="13"/>
      <c r="IJ63" s="13"/>
      <c r="IK63" s="13"/>
      <c r="IL63" s="13"/>
      <c r="IM63" s="13"/>
      <c r="IN63" s="13"/>
      <c r="IO63" s="13"/>
      <c r="IP63" s="13"/>
      <c r="IQ63" s="13"/>
      <c r="IR63" s="13"/>
      <c r="IS63" s="13"/>
      <c r="IT63" s="13"/>
      <c r="IU63" s="13"/>
      <c r="IV63" s="13"/>
      <c r="IW63" s="13"/>
    </row>
    <row r="64" spans="1:257" s="14" customFormat="1" ht="17.25" customHeight="1">
      <c r="A64" s="33"/>
      <c r="B64" s="398"/>
      <c r="C64" s="369" t="s">
        <v>78</v>
      </c>
      <c r="D64" s="370"/>
      <c r="E64" s="79"/>
      <c r="F64" s="80" t="s">
        <v>267</v>
      </c>
      <c r="G64" s="371"/>
      <c r="H64" s="372"/>
      <c r="I64" s="81"/>
      <c r="J64" s="92">
        <v>1</v>
      </c>
      <c r="K64" s="83" t="s">
        <v>200</v>
      </c>
      <c r="L64" s="84">
        <f t="shared" si="5"/>
        <v>0</v>
      </c>
      <c r="M64" s="36"/>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c r="HS64" s="13"/>
      <c r="HT64" s="13"/>
      <c r="HU64" s="13"/>
      <c r="HV64" s="13"/>
      <c r="HW64" s="13"/>
      <c r="HX64" s="13"/>
      <c r="HY64" s="13"/>
      <c r="HZ64" s="13"/>
      <c r="IA64" s="13"/>
      <c r="IB64" s="13"/>
      <c r="IC64" s="13"/>
      <c r="ID64" s="13"/>
      <c r="IE64" s="13"/>
      <c r="IF64" s="13"/>
      <c r="IG64" s="13"/>
      <c r="IH64" s="13"/>
      <c r="II64" s="13"/>
      <c r="IJ64" s="13"/>
      <c r="IK64" s="13"/>
      <c r="IL64" s="13"/>
      <c r="IM64" s="13"/>
      <c r="IN64" s="13"/>
      <c r="IO64" s="13"/>
      <c r="IP64" s="13"/>
      <c r="IQ64" s="13"/>
      <c r="IR64" s="13"/>
      <c r="IS64" s="13"/>
      <c r="IT64" s="13"/>
      <c r="IU64" s="13"/>
      <c r="IV64" s="13"/>
      <c r="IW64" s="13"/>
    </row>
    <row r="65" spans="1:257" s="14" customFormat="1" ht="17.25" customHeight="1">
      <c r="A65" s="33"/>
      <c r="B65" s="398"/>
      <c r="C65" s="369" t="s">
        <v>79</v>
      </c>
      <c r="D65" s="370"/>
      <c r="E65" s="79"/>
      <c r="F65" s="80" t="s">
        <v>267</v>
      </c>
      <c r="G65" s="371"/>
      <c r="H65" s="372"/>
      <c r="I65" s="81"/>
      <c r="J65" s="92">
        <v>1</v>
      </c>
      <c r="K65" s="83" t="s">
        <v>200</v>
      </c>
      <c r="L65" s="84">
        <f t="shared" si="5"/>
        <v>0</v>
      </c>
      <c r="M65" s="36"/>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c r="HS65" s="13"/>
      <c r="HT65" s="13"/>
      <c r="HU65" s="13"/>
      <c r="HV65" s="13"/>
      <c r="HW65" s="13"/>
      <c r="HX65" s="13"/>
      <c r="HY65" s="13"/>
      <c r="HZ65" s="13"/>
      <c r="IA65" s="13"/>
      <c r="IB65" s="13"/>
      <c r="IC65" s="13"/>
      <c r="ID65" s="13"/>
      <c r="IE65" s="13"/>
      <c r="IF65" s="13"/>
      <c r="IG65" s="13"/>
      <c r="IH65" s="13"/>
      <c r="II65" s="13"/>
      <c r="IJ65" s="13"/>
      <c r="IK65" s="13"/>
      <c r="IL65" s="13"/>
      <c r="IM65" s="13"/>
      <c r="IN65" s="13"/>
      <c r="IO65" s="13"/>
      <c r="IP65" s="13"/>
      <c r="IQ65" s="13"/>
      <c r="IR65" s="13"/>
      <c r="IS65" s="13"/>
      <c r="IT65" s="13"/>
      <c r="IU65" s="13"/>
      <c r="IV65" s="13"/>
      <c r="IW65" s="13"/>
    </row>
    <row r="66" spans="1:257" s="14" customFormat="1" ht="17.25" customHeight="1">
      <c r="A66" s="33"/>
      <c r="B66" s="398"/>
      <c r="C66" s="369" t="s">
        <v>80</v>
      </c>
      <c r="D66" s="370"/>
      <c r="E66" s="79"/>
      <c r="F66" s="80" t="s">
        <v>267</v>
      </c>
      <c r="G66" s="371"/>
      <c r="H66" s="372"/>
      <c r="I66" s="81"/>
      <c r="J66" s="92">
        <v>1</v>
      </c>
      <c r="K66" s="83" t="s">
        <v>200</v>
      </c>
      <c r="L66" s="84">
        <f t="shared" si="5"/>
        <v>0</v>
      </c>
      <c r="M66" s="36"/>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c r="HS66" s="13"/>
      <c r="HT66" s="13"/>
      <c r="HU66" s="13"/>
      <c r="HV66" s="13"/>
      <c r="HW66" s="13"/>
      <c r="HX66" s="13"/>
      <c r="HY66" s="13"/>
      <c r="HZ66" s="13"/>
      <c r="IA66" s="13"/>
      <c r="IB66" s="13"/>
      <c r="IC66" s="13"/>
      <c r="ID66" s="13"/>
      <c r="IE66" s="13"/>
      <c r="IF66" s="13"/>
      <c r="IG66" s="13"/>
      <c r="IH66" s="13"/>
      <c r="II66" s="13"/>
      <c r="IJ66" s="13"/>
      <c r="IK66" s="13"/>
      <c r="IL66" s="13"/>
      <c r="IM66" s="13"/>
      <c r="IN66" s="13"/>
      <c r="IO66" s="13"/>
      <c r="IP66" s="13"/>
      <c r="IQ66" s="13"/>
      <c r="IR66" s="13"/>
      <c r="IS66" s="13"/>
      <c r="IT66" s="13"/>
      <c r="IU66" s="13"/>
      <c r="IV66" s="13"/>
      <c r="IW66" s="13"/>
    </row>
    <row r="67" spans="1:257" s="14" customFormat="1" ht="17.25" customHeight="1">
      <c r="A67" s="33"/>
      <c r="B67" s="398"/>
      <c r="C67" s="369" t="s">
        <v>81</v>
      </c>
      <c r="D67" s="370"/>
      <c r="E67" s="79"/>
      <c r="F67" s="80" t="s">
        <v>267</v>
      </c>
      <c r="G67" s="371"/>
      <c r="H67" s="372"/>
      <c r="I67" s="81"/>
      <c r="J67" s="92">
        <v>1</v>
      </c>
      <c r="K67" s="83" t="s">
        <v>200</v>
      </c>
      <c r="L67" s="84">
        <f t="shared" si="5"/>
        <v>0</v>
      </c>
      <c r="M67" s="36"/>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c r="HS67" s="13"/>
      <c r="HT67" s="13"/>
      <c r="HU67" s="13"/>
      <c r="HV67" s="13"/>
      <c r="HW67" s="13"/>
      <c r="HX67" s="13"/>
      <c r="HY67" s="13"/>
      <c r="HZ67" s="13"/>
      <c r="IA67" s="13"/>
      <c r="IB67" s="13"/>
      <c r="IC67" s="13"/>
      <c r="ID67" s="13"/>
      <c r="IE67" s="13"/>
      <c r="IF67" s="13"/>
      <c r="IG67" s="13"/>
      <c r="IH67" s="13"/>
      <c r="II67" s="13"/>
      <c r="IJ67" s="13"/>
      <c r="IK67" s="13"/>
      <c r="IL67" s="13"/>
      <c r="IM67" s="13"/>
      <c r="IN67" s="13"/>
      <c r="IO67" s="13"/>
      <c r="IP67" s="13"/>
      <c r="IQ67" s="13"/>
      <c r="IR67" s="13"/>
      <c r="IS67" s="13"/>
      <c r="IT67" s="13"/>
      <c r="IU67" s="13"/>
      <c r="IV67" s="13"/>
      <c r="IW67" s="13"/>
    </row>
    <row r="68" spans="1:257" s="14" customFormat="1" ht="17.25" customHeight="1">
      <c r="A68" s="33"/>
      <c r="B68" s="398"/>
      <c r="C68" s="369" t="s">
        <v>284</v>
      </c>
      <c r="D68" s="370"/>
      <c r="E68" s="79"/>
      <c r="F68" s="80" t="s">
        <v>267</v>
      </c>
      <c r="G68" s="90"/>
      <c r="H68" s="91"/>
      <c r="I68" s="81"/>
      <c r="J68" s="92">
        <v>1</v>
      </c>
      <c r="K68" s="83" t="s">
        <v>200</v>
      </c>
      <c r="L68" s="84">
        <f t="shared" si="5"/>
        <v>0</v>
      </c>
      <c r="M68" s="36"/>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c r="HS68" s="13"/>
      <c r="HT68" s="13"/>
      <c r="HU68" s="13"/>
      <c r="HV68" s="13"/>
      <c r="HW68" s="13"/>
      <c r="HX68" s="13"/>
      <c r="HY68" s="13"/>
      <c r="HZ68" s="13"/>
      <c r="IA68" s="13"/>
      <c r="IB68" s="13"/>
      <c r="IC68" s="13"/>
      <c r="ID68" s="13"/>
      <c r="IE68" s="13"/>
      <c r="IF68" s="13"/>
      <c r="IG68" s="13"/>
      <c r="IH68" s="13"/>
      <c r="II68" s="13"/>
      <c r="IJ68" s="13"/>
      <c r="IK68" s="13"/>
      <c r="IL68" s="13"/>
      <c r="IM68" s="13"/>
      <c r="IN68" s="13"/>
      <c r="IO68" s="13"/>
      <c r="IP68" s="13"/>
      <c r="IQ68" s="13"/>
      <c r="IR68" s="13"/>
      <c r="IS68" s="13"/>
      <c r="IT68" s="13"/>
      <c r="IU68" s="13"/>
      <c r="IV68" s="13"/>
      <c r="IW68" s="13"/>
    </row>
    <row r="69" spans="1:257" s="14" customFormat="1" ht="17.25" customHeight="1">
      <c r="A69" s="33"/>
      <c r="B69" s="398"/>
      <c r="C69" s="369" t="s">
        <v>285</v>
      </c>
      <c r="D69" s="370"/>
      <c r="E69" s="79"/>
      <c r="F69" s="80" t="s">
        <v>267</v>
      </c>
      <c r="G69" s="90"/>
      <c r="H69" s="91"/>
      <c r="I69" s="81"/>
      <c r="J69" s="92">
        <v>1</v>
      </c>
      <c r="K69" s="83" t="s">
        <v>200</v>
      </c>
      <c r="L69" s="84">
        <f t="shared" si="5"/>
        <v>0</v>
      </c>
      <c r="M69" s="36"/>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c r="HS69" s="13"/>
      <c r="HT69" s="13"/>
      <c r="HU69" s="13"/>
      <c r="HV69" s="13"/>
      <c r="HW69" s="13"/>
      <c r="HX69" s="13"/>
      <c r="HY69" s="13"/>
      <c r="HZ69" s="13"/>
      <c r="IA69" s="13"/>
      <c r="IB69" s="13"/>
      <c r="IC69" s="13"/>
      <c r="ID69" s="13"/>
      <c r="IE69" s="13"/>
      <c r="IF69" s="13"/>
      <c r="IG69" s="13"/>
      <c r="IH69" s="13"/>
      <c r="II69" s="13"/>
      <c r="IJ69" s="13"/>
      <c r="IK69" s="13"/>
      <c r="IL69" s="13"/>
      <c r="IM69" s="13"/>
      <c r="IN69" s="13"/>
      <c r="IO69" s="13"/>
      <c r="IP69" s="13"/>
      <c r="IQ69" s="13"/>
      <c r="IR69" s="13"/>
      <c r="IS69" s="13"/>
      <c r="IT69" s="13"/>
      <c r="IU69" s="13"/>
      <c r="IV69" s="13"/>
      <c r="IW69" s="13"/>
    </row>
    <row r="70" spans="1:257" s="14" customFormat="1" ht="17.25" customHeight="1">
      <c r="A70" s="33"/>
      <c r="B70" s="398"/>
      <c r="C70" s="369" t="s">
        <v>82</v>
      </c>
      <c r="D70" s="370"/>
      <c r="E70" s="79"/>
      <c r="F70" s="80" t="s">
        <v>267</v>
      </c>
      <c r="G70" s="371"/>
      <c r="H70" s="372"/>
      <c r="I70" s="81"/>
      <c r="J70" s="92">
        <v>1</v>
      </c>
      <c r="K70" s="83" t="s">
        <v>200</v>
      </c>
      <c r="L70" s="84">
        <f t="shared" si="5"/>
        <v>0</v>
      </c>
      <c r="M70" s="36"/>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c r="HS70" s="13"/>
      <c r="HT70" s="13"/>
      <c r="HU70" s="13"/>
      <c r="HV70" s="13"/>
      <c r="HW70" s="13"/>
      <c r="HX70" s="13"/>
      <c r="HY70" s="13"/>
      <c r="HZ70" s="13"/>
      <c r="IA70" s="13"/>
      <c r="IB70" s="13"/>
      <c r="IC70" s="13"/>
      <c r="ID70" s="13"/>
      <c r="IE70" s="13"/>
      <c r="IF70" s="13"/>
      <c r="IG70" s="13"/>
      <c r="IH70" s="13"/>
      <c r="II70" s="13"/>
      <c r="IJ70" s="13"/>
      <c r="IK70" s="13"/>
      <c r="IL70" s="13"/>
      <c r="IM70" s="13"/>
      <c r="IN70" s="13"/>
      <c r="IO70" s="13"/>
      <c r="IP70" s="13"/>
      <c r="IQ70" s="13"/>
      <c r="IR70" s="13"/>
      <c r="IS70" s="13"/>
      <c r="IT70" s="13"/>
      <c r="IU70" s="13"/>
      <c r="IV70" s="13"/>
      <c r="IW70" s="13"/>
    </row>
    <row r="71" spans="1:257" s="14" customFormat="1" ht="17.25" customHeight="1">
      <c r="A71" s="33"/>
      <c r="B71" s="398"/>
      <c r="C71" s="369" t="s">
        <v>83</v>
      </c>
      <c r="D71" s="370"/>
      <c r="E71" s="93"/>
      <c r="F71" s="80" t="s">
        <v>267</v>
      </c>
      <c r="G71" s="371"/>
      <c r="H71" s="372"/>
      <c r="I71" s="81"/>
      <c r="J71" s="92">
        <v>1</v>
      </c>
      <c r="K71" s="83" t="s">
        <v>200</v>
      </c>
      <c r="L71" s="84">
        <f t="shared" si="5"/>
        <v>0</v>
      </c>
      <c r="M71" s="36"/>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3"/>
      <c r="IG71" s="13"/>
      <c r="IH71" s="13"/>
      <c r="II71" s="13"/>
      <c r="IJ71" s="13"/>
      <c r="IK71" s="13"/>
      <c r="IL71" s="13"/>
      <c r="IM71" s="13"/>
      <c r="IN71" s="13"/>
      <c r="IO71" s="13"/>
      <c r="IP71" s="13"/>
      <c r="IQ71" s="13"/>
      <c r="IR71" s="13"/>
      <c r="IS71" s="13"/>
      <c r="IT71" s="13"/>
      <c r="IU71" s="13"/>
      <c r="IV71" s="13"/>
      <c r="IW71" s="13"/>
    </row>
    <row r="72" spans="1:257" s="14" customFormat="1" ht="18.75" customHeight="1">
      <c r="A72" s="33"/>
      <c r="B72" s="399"/>
      <c r="C72" s="383"/>
      <c r="D72" s="384"/>
      <c r="E72" s="24"/>
      <c r="F72" s="392" t="s">
        <v>271</v>
      </c>
      <c r="G72" s="393"/>
      <c r="H72" s="394"/>
      <c r="I72" s="107"/>
      <c r="J72" s="108" t="s">
        <v>59</v>
      </c>
      <c r="K72" s="88"/>
      <c r="L72" s="89">
        <f>SUM(L57:L71)</f>
        <v>0</v>
      </c>
      <c r="M72" s="36"/>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3"/>
      <c r="IG72" s="13"/>
      <c r="IH72" s="13"/>
      <c r="II72" s="13"/>
      <c r="IJ72" s="13"/>
      <c r="IK72" s="13"/>
      <c r="IL72" s="13"/>
      <c r="IM72" s="13"/>
      <c r="IN72" s="13"/>
      <c r="IO72" s="13"/>
      <c r="IP72" s="13"/>
      <c r="IQ72" s="13"/>
      <c r="IR72" s="13"/>
      <c r="IS72" s="13"/>
      <c r="IT72" s="13"/>
      <c r="IU72" s="13"/>
      <c r="IV72" s="13"/>
      <c r="IW72" s="13"/>
    </row>
    <row r="73" spans="1:257" ht="3.75" customHeight="1">
      <c r="A73" s="30"/>
      <c r="B73" s="30"/>
      <c r="C73" s="30"/>
      <c r="D73" s="30"/>
      <c r="E73" s="30"/>
      <c r="F73" s="30"/>
      <c r="G73" s="30"/>
      <c r="H73" s="30"/>
      <c r="I73" s="30"/>
      <c r="J73" s="37"/>
      <c r="K73" s="30"/>
      <c r="L73" s="30"/>
      <c r="M73" s="30"/>
    </row>
    <row r="74" spans="1:257">
      <c r="J74" s="29"/>
    </row>
    <row r="75" spans="1:257">
      <c r="J75" s="29"/>
    </row>
    <row r="79" spans="1:257">
      <c r="O79" s="29"/>
    </row>
  </sheetData>
  <mergeCells count="138">
    <mergeCell ref="C60:D60"/>
    <mergeCell ref="G60:H60"/>
    <mergeCell ref="J4:K4"/>
    <mergeCell ref="C14:D14"/>
    <mergeCell ref="K2:L2"/>
    <mergeCell ref="C15:D15"/>
    <mergeCell ref="G4:H4"/>
    <mergeCell ref="G5:H5"/>
    <mergeCell ref="G6:H6"/>
    <mergeCell ref="C4:D4"/>
    <mergeCell ref="C35:D35"/>
    <mergeCell ref="G7:H7"/>
    <mergeCell ref="G8:H8"/>
    <mergeCell ref="G9:H9"/>
    <mergeCell ref="G11:H11"/>
    <mergeCell ref="G10:H10"/>
    <mergeCell ref="G12:H12"/>
    <mergeCell ref="G13:H13"/>
    <mergeCell ref="G14:H14"/>
    <mergeCell ref="G15:H15"/>
    <mergeCell ref="G18:H18"/>
    <mergeCell ref="G19:H19"/>
    <mergeCell ref="G20:H20"/>
    <mergeCell ref="G33:H33"/>
    <mergeCell ref="B5:B16"/>
    <mergeCell ref="C5:D5"/>
    <mergeCell ref="C6:D6"/>
    <mergeCell ref="C7:D7"/>
    <mergeCell ref="C8:D8"/>
    <mergeCell ref="C9:D9"/>
    <mergeCell ref="C10:D10"/>
    <mergeCell ref="C11:D11"/>
    <mergeCell ref="C12:D12"/>
    <mergeCell ref="C13:D13"/>
    <mergeCell ref="B39:B72"/>
    <mergeCell ref="C39:D39"/>
    <mergeCell ref="C40:D40"/>
    <mergeCell ref="C41:D41"/>
    <mergeCell ref="C44:D44"/>
    <mergeCell ref="C72:D72"/>
    <mergeCell ref="C45:D45"/>
    <mergeCell ref="B17:B38"/>
    <mergeCell ref="C17:D17"/>
    <mergeCell ref="C18:D18"/>
    <mergeCell ref="C19:D19"/>
    <mergeCell ref="C20:D20"/>
    <mergeCell ref="C22:D22"/>
    <mergeCell ref="C23:D23"/>
    <mergeCell ref="C49:D49"/>
    <mergeCell ref="C46:D46"/>
    <mergeCell ref="C48:D48"/>
    <mergeCell ref="C55:D55"/>
    <mergeCell ref="C54:D54"/>
    <mergeCell ref="C51:D51"/>
    <mergeCell ref="C52:D52"/>
    <mergeCell ref="C68:D68"/>
    <mergeCell ref="C69:D69"/>
    <mergeCell ref="C58:D58"/>
    <mergeCell ref="F72:H72"/>
    <mergeCell ref="C16:D16"/>
    <mergeCell ref="C38:D38"/>
    <mergeCell ref="C50:D50"/>
    <mergeCell ref="C53:D53"/>
    <mergeCell ref="C47:D47"/>
    <mergeCell ref="F16:H16"/>
    <mergeCell ref="F38:H38"/>
    <mergeCell ref="G17:H17"/>
    <mergeCell ref="G39:H39"/>
    <mergeCell ref="F55:H55"/>
    <mergeCell ref="G54:H54"/>
    <mergeCell ref="G51:H51"/>
    <mergeCell ref="G52:H52"/>
    <mergeCell ref="G58:H58"/>
    <mergeCell ref="C59:D59"/>
    <mergeCell ref="G59:H59"/>
    <mergeCell ref="C57:D57"/>
    <mergeCell ref="G57:H57"/>
    <mergeCell ref="C64:D64"/>
    <mergeCell ref="G64:H64"/>
    <mergeCell ref="C62:D62"/>
    <mergeCell ref="G62:H62"/>
    <mergeCell ref="C34:D34"/>
    <mergeCell ref="G34:H34"/>
    <mergeCell ref="C32:L32"/>
    <mergeCell ref="C31:D31"/>
    <mergeCell ref="F31:H31"/>
    <mergeCell ref="C21:D21"/>
    <mergeCell ref="G21:H21"/>
    <mergeCell ref="C24:D24"/>
    <mergeCell ref="G24:H24"/>
    <mergeCell ref="C25:D25"/>
    <mergeCell ref="G25:H25"/>
    <mergeCell ref="C26:D26"/>
    <mergeCell ref="C27:D27"/>
    <mergeCell ref="C28:D28"/>
    <mergeCell ref="C29:D29"/>
    <mergeCell ref="C30:D30"/>
    <mergeCell ref="G22:H22"/>
    <mergeCell ref="G23:H23"/>
    <mergeCell ref="G26:H26"/>
    <mergeCell ref="G27:H27"/>
    <mergeCell ref="G28:H28"/>
    <mergeCell ref="G29:H29"/>
    <mergeCell ref="G30:H30"/>
    <mergeCell ref="C33:D33"/>
    <mergeCell ref="G35:H35"/>
    <mergeCell ref="C36:D36"/>
    <mergeCell ref="G36:H36"/>
    <mergeCell ref="C37:D37"/>
    <mergeCell ref="G37:H37"/>
    <mergeCell ref="G50:H50"/>
    <mergeCell ref="G53:H53"/>
    <mergeCell ref="C56:L56"/>
    <mergeCell ref="G48:H48"/>
    <mergeCell ref="G49:H49"/>
    <mergeCell ref="G46:H46"/>
    <mergeCell ref="G47:H47"/>
    <mergeCell ref="G44:H44"/>
    <mergeCell ref="G45:H45"/>
    <mergeCell ref="C43:L43"/>
    <mergeCell ref="G40:H40"/>
    <mergeCell ref="G41:H41"/>
    <mergeCell ref="C42:D42"/>
    <mergeCell ref="G42:H42"/>
    <mergeCell ref="C61:D61"/>
    <mergeCell ref="G61:H61"/>
    <mergeCell ref="G67:H67"/>
    <mergeCell ref="C67:D67"/>
    <mergeCell ref="C70:D70"/>
    <mergeCell ref="G70:H70"/>
    <mergeCell ref="C71:D71"/>
    <mergeCell ref="G71:H71"/>
    <mergeCell ref="C65:D65"/>
    <mergeCell ref="G65:H65"/>
    <mergeCell ref="C66:D66"/>
    <mergeCell ref="G66:H66"/>
    <mergeCell ref="C63:D63"/>
    <mergeCell ref="G63:H63"/>
  </mergeCells>
  <phoneticPr fontId="3"/>
  <dataValidations count="2">
    <dataValidation type="decimal" imeMode="off" operator="greaterThanOrEqual" allowBlank="1" showInputMessage="1" showErrorMessage="1" error="正しい数字を入力して下さい。" sqref="JE32:JF37 WVQ32:WVR37 WLU32:WLV37 WBY32:WBZ37 VSC32:VSD37 VIG32:VIH37 UYK32:UYL37 UOO32:UOP37 UES32:UET37 TUW32:TUX37 TLA32:TLB37 TBE32:TBF37 SRI32:SRJ37 SHM32:SHN37 RXQ32:RXR37 RNU32:RNV37 RDY32:RDZ37 QUC32:QUD37 QKG32:QKH37 QAK32:QAL37 PQO32:PQP37 PGS32:PGT37 OWW32:OWX37 ONA32:ONB37 ODE32:ODF37 NTI32:NTJ37 NJM32:NJN37 MZQ32:MZR37 MPU32:MPV37 MFY32:MFZ37 LWC32:LWD37 LMG32:LMH37 LCK32:LCL37 KSO32:KSP37 KIS32:KIT37 JYW32:JYX37 JPA32:JPB37 JFE32:JFF37 IVI32:IVJ37 ILM32:ILN37 IBQ32:IBR37 HRU32:HRV37 HHY32:HHZ37 GYC32:GYD37 GOG32:GOH37 GEK32:GEL37 FUO32:FUP37 FKS32:FKT37 FAW32:FAX37 ERA32:ERB37 EHE32:EHF37 DXI32:DXJ37 DNM32:DNN37 DDQ32:DDR37 CTU32:CTV37 CJY32:CJZ37 CAC32:CAD37 BQG32:BQH37 BGK32:BGL37 AWO32:AWP37 AMS32:AMT37 ACW32:ACX37 I5:J15 I17:J30 ACW17:ACX30 AMS17:AMT30 AWO17:AWP30 BGK17:BGL30 BQG17:BQH30 CAC17:CAD30 CJY17:CJZ30 CTU17:CTV30 DDQ17:DDR30 DNM17:DNN30 DXI17:DXJ30 EHE17:EHF30 ERA17:ERB30 FAW17:FAX30 FKS17:FKT30 FUO17:FUP30 GEK17:GEL30 GOG17:GOH30 GYC17:GYD30 HHY17:HHZ30 HRU17:HRV30 IBQ17:IBR30 ILM17:ILN30 IVI17:IVJ30 JFE17:JFF30 JPA17:JPB30 JYW17:JYX30 KIS17:KIT30 KSO17:KSP30 LCK17:LCL30 LMG17:LMH30 LWC17:LWD30 MFY17:MFZ30 MPU17:MPV30 MZQ17:MZR30 NJM17:NJN30 NTI17:NTJ30 ODE17:ODF30 ONA17:ONB30 OWW17:OWX30 PGS17:PGT30 PQO17:PQP30 QAK17:QAL30 QKG17:QKH30 QUC17:QUD30 RDY17:RDZ30 RNU17:RNV30 RXQ17:RXR30 SHM17:SHN30 SRI17:SRJ30 TBE17:TBF30 TLA17:TLB30 TUW17:TUX30 UES17:UET30 UOO17:UOP30 UYK17:UYL30 VIG17:VIH30 VSC17:VSD30 WBY17:WBZ30 WLU17:WLV30 WVQ17:WVR30 JE17:JF30 TA17:TB30 TA32:TB37 JE56:JF71 I33:J37 TA56:TB71 ACW56:ACX71 AMS56:AMT71 AWO56:AWP71 BGK56:BGL71 BQG56:BQH71 CAC56:CAD71 CJY56:CJZ71 CTU56:CTV71 DDQ56:DDR71 DNM56:DNN71 DXI56:DXJ71 EHE56:EHF71 ERA56:ERB71 FAW56:FAX71 FKS56:FKT71 FUO56:FUP71 GEK56:GEL71 GOG56:GOH71 GYC56:GYD71 HHY56:HHZ71 HRU56:HRV71 IBQ56:IBR71 ILM56:ILN71 IVI56:IVJ71 JFE56:JFF71 JPA56:JPB71 JYW56:JYX71 KIS56:KIT71 KSO56:KSP71 LCK56:LCL71 LMG56:LMH71 LWC56:LWD71 MFY56:MFZ71 MPU56:MPV71 MZQ56:MZR71 NJM56:NJN71 NTI56:NTJ71 ODE56:ODF71 ONA56:ONB71 OWW56:OWX71 PGS56:PGT71 PQO56:PQP71 QAK56:QAL71 QKG56:QKH71 QUC56:QUD71 RDY56:RDZ71 RNU56:RNV71 RXQ56:RXR71 SHM56:SHN71 SRI56:SRJ71 TBE56:TBF71 TLA56:TLB71 TUW56:TUX71 UES56:UET71 UOO56:UOP71 UYK56:UYL71 VIG56:VIH71 VSC56:VSD71 WBY56:WBZ71 WLU56:WLV71 WVQ56:WVR71 I44:J54 JE39:JF54 TA39:TB54 ACW39:ACX54 AMS39:AMT54 AWO39:AWP54 BGK39:BGL54 BQG39:BQH54 CAC39:CAD54 CJY39:CJZ54 CTU39:CTV54 DDQ39:DDR54 DNM39:DNN54 DXI39:DXJ54 EHE39:EHF54 ERA39:ERB54 FAW39:FAX54 FKS39:FKT54 FUO39:FUP54 GEK39:GEL54 GOG39:GOH54 GYC39:GYD54 HHY39:HHZ54 HRU39:HRV54 IBQ39:IBR54 ILM39:ILN54 IVI39:IVJ54 JFE39:JFF54 JPA39:JPB54 JYW39:JYX54 KIS39:KIT54 KSO39:KSP54 LCK39:LCL54 LMG39:LMH54 LWC39:LWD54 MFY39:MFZ54 MPU39:MPV54 MZQ39:MZR54 NJM39:NJN54 NTI39:NTJ54 ODE39:ODF54 ONA39:ONB54 OWW39:OWX54 PGS39:PGT54 PQO39:PQP54 QAK39:QAL54 QKG39:QKH54 QUC39:QUD54 RDY39:RDZ54 RNU39:RNV54 RXQ39:RXR54 SHM39:SHN54 SRI39:SRJ54 TBE39:TBF54 TLA39:TLB54 TUW39:TUX54 UES39:UET54 UOO39:UOP54 UYK39:UYL54 VIG39:VIH54 VSC39:VSD54 WBY39:WBZ54 WLU39:WLV54 WVQ39:WVR54 WVQ5:WVR15 JE5:JF15 TA5:TB15 ACW5:ACX15 AMS5:AMT15 AWO5:AWP15 BGK5:BGL15 BQG5:BQH15 CAC5:CAD15 CJY5:CJZ15 CTU5:CTV15 DDQ5:DDR15 DNM5:DNN15 DXI5:DXJ15 EHE5:EHF15 ERA5:ERB15 FAW5:FAX15 FKS5:FKT15 FUO5:FUP15 GEK5:GEL15 GOG5:GOH15 GYC5:GYD15 HHY5:HHZ15 HRU5:HRV15 IBQ5:IBR15 ILM5:ILN15 IVI5:IVJ15 JFE5:JFF15 JPA5:JPB15 JYW5:JYX15 KIS5:KIT15 KSO5:KSP15 LCK5:LCL15 LMG5:LMH15 LWC5:LWD15 MFY5:MFZ15 MPU5:MPV15 MZQ5:MZR15 NJM5:NJN15 NTI5:NTJ15 ODE5:ODF15 ONA5:ONB15 OWW5:OWX15 PGS5:PGT15 PQO5:PQP15 QAK5:QAL15 QKG5:QKH15 QUC5:QUD15 RDY5:RDZ15 RNU5:RNV15 RXQ5:RXR15 SHM5:SHN15 SRI5:SRJ15 TBE5:TBF15 TLA5:TLB15 TUW5:TUX15 UES5:UET15 UOO5:UOP15 UYK5:UYL15 VIG5:VIH15 VSC5:VSD15 WBY5:WBZ15 WLU5:WLV15 I57:J71 I39:J42">
      <formula1>-1000000000000</formula1>
    </dataValidation>
    <dataValidation type="list" allowBlank="1" showInputMessage="1" showErrorMessage="1" sqref="C57:D71 C44:D54 IY56:IZ71 SU56:SV71 ACQ56:ACR71 AMM56:AMN71 AWI56:AWJ71 BGE56:BGF71 BQA56:BQB71 BZW56:BZX71 CJS56:CJT71 CTO56:CTP71 DDK56:DDL71 DNG56:DNH71 DXC56:DXD71 EGY56:EGZ71 EQU56:EQV71 FAQ56:FAR71 FKM56:FKN71 FUI56:FUJ71 GEE56:GEF71 GOA56:GOB71 GXW56:GXX71 HHS56:HHT71 HRO56:HRP71 IBK56:IBL71 ILG56:ILH71 IVC56:IVD71 JEY56:JEZ71 JOU56:JOV71 JYQ56:JYR71 KIM56:KIN71 KSI56:KSJ71 LCE56:LCF71 LMA56:LMB71 LVW56:LVX71 MFS56:MFT71 MPO56:MPP71 MZK56:MZL71 NJG56:NJH71 NTC56:NTD71 OCY56:OCZ71 OMU56:OMV71 OWQ56:OWR71 PGM56:PGN71 PQI56:PQJ71 QAE56:QAF71 QKA56:QKB71 QTW56:QTX71 RDS56:RDT71 RNO56:RNP71 RXK56:RXL71 SHG56:SHH71 SRC56:SRD71 TAY56:TAZ71 TKU56:TKV71 TUQ56:TUR71 UEM56:UEN71 UOI56:UOJ71 UYE56:UYF71 VIA56:VIB71 VRW56:VRX71 WBS56:WBT71 WLO56:WLP71 WVK56:WVL71 WVK39:WVL54 IY39:IZ54 SU39:SV54 ACQ39:ACR54 AMM39:AMN54 AWI39:AWJ54 BGE39:BGF54 BQA39:BQB54 BZW39:BZX54 CJS39:CJT54 CTO39:CTP54 DDK39:DDL54 DNG39:DNH54 DXC39:DXD54 EGY39:EGZ54 EQU39:EQV54 FAQ39:FAR54 FKM39:FKN54 FUI39:FUJ54 GEE39:GEF54 GOA39:GOB54 GXW39:GXX54 HHS39:HHT54 HRO39:HRP54 IBK39:IBL54 ILG39:ILH54 IVC39:IVD54 JEY39:JEZ54 JOU39:JOV54 JYQ39:JYR54 KIM39:KIN54 KSI39:KSJ54 LCE39:LCF54 LMA39:LMB54 LVW39:LVX54 MFS39:MFT54 MPO39:MPP54 MZK39:MZL54 NJG39:NJH54 NTC39:NTD54 OCY39:OCZ54 OMU39:OMV54 OWQ39:OWR54 PGM39:PGN54 PQI39:PQJ54 QAE39:QAF54 QKA39:QKB54 QTW39:QTX54 RDS39:RDT54 RNO39:RNP54 RXK39:RXL54 SHG39:SHH54 SRC39:SRD54 TAY39:TAZ54 TKU39:TKV54 TUQ39:TUR54 UEM39:UEN54 UOI39:UOJ54 UYE39:UYF54 VIA39:VIB54 VRW39:VRX54 WBS39:WBT54 WLO39:WLP54 C39:D41">
      <formula1>制作人件費</formula1>
    </dataValidation>
  </dataValidations>
  <pageMargins left="0.59055118110236227" right="0.39370078740157483" top="0.59055118110236227" bottom="0.39370078740157483" header="0" footer="0"/>
  <pageSetup paperSize="9" scale="61" orientation="portrait" blackAndWhite="1" r:id="rId1"/>
  <ignoredErrors>
    <ignoredError sqref="L38 L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46"/>
  <sheetViews>
    <sheetView showZeros="0" zoomScale="95" zoomScaleNormal="95" zoomScaleSheetLayoutView="100" workbookViewId="0">
      <selection activeCell="Q30" sqref="Q30"/>
    </sheetView>
  </sheetViews>
  <sheetFormatPr defaultColWidth="9.33203125" defaultRowHeight="15.75"/>
  <cols>
    <col min="1" max="1" width="1" style="1" customWidth="1"/>
    <col min="2" max="3" width="5.83203125" style="1" customWidth="1"/>
    <col min="4" max="4" width="25" style="1" customWidth="1"/>
    <col min="5" max="5" width="25" style="1" hidden="1" customWidth="1"/>
    <col min="6" max="6" width="49.83203125" style="1" customWidth="1"/>
    <col min="7" max="7" width="20" style="1" customWidth="1"/>
    <col min="8" max="8" width="21.6640625" style="1" customWidth="1"/>
    <col min="9" max="9" width="20" style="1" customWidth="1"/>
    <col min="10" max="11" width="6.6640625" style="1" customWidth="1"/>
    <col min="12" max="12" width="21.6640625" style="1" customWidth="1"/>
    <col min="13" max="13" width="1" style="1" customWidth="1"/>
    <col min="14" max="16384" width="9.33203125" style="1"/>
  </cols>
  <sheetData>
    <row r="1" spans="1:257" ht="3.75" customHeight="1">
      <c r="A1" s="30"/>
      <c r="B1" s="30"/>
      <c r="C1" s="30"/>
      <c r="D1" s="30"/>
      <c r="E1" s="30"/>
      <c r="F1" s="30"/>
      <c r="G1" s="30"/>
      <c r="H1" s="30"/>
      <c r="I1" s="30"/>
      <c r="J1" s="37"/>
      <c r="K1" s="37"/>
      <c r="L1" s="37"/>
      <c r="M1" s="30"/>
    </row>
    <row r="2" spans="1:257" ht="22.5" customHeight="1">
      <c r="A2" s="30"/>
      <c r="B2" s="31" t="s">
        <v>37</v>
      </c>
      <c r="C2" s="30"/>
      <c r="D2" s="30"/>
      <c r="E2" s="30"/>
      <c r="F2" s="30"/>
      <c r="G2" s="30"/>
      <c r="H2" s="30"/>
      <c r="I2" s="30"/>
      <c r="J2" s="146"/>
      <c r="K2" s="410">
        <f>表紙!AB2</f>
        <v>0</v>
      </c>
      <c r="L2" s="410"/>
      <c r="M2" s="30"/>
    </row>
    <row r="3" spans="1:257" ht="17.25" customHeight="1">
      <c r="A3" s="30"/>
      <c r="B3" s="78" t="s">
        <v>491</v>
      </c>
      <c r="C3" s="30"/>
      <c r="D3" s="30"/>
      <c r="E3" s="30"/>
      <c r="F3" s="30"/>
      <c r="G3" s="30"/>
      <c r="H3" s="30"/>
      <c r="I3" s="30"/>
      <c r="J3" s="30"/>
      <c r="K3" s="30"/>
      <c r="L3" s="30"/>
      <c r="M3" s="30"/>
    </row>
    <row r="4" spans="1:257" s="6" customFormat="1" ht="18.75" customHeight="1">
      <c r="A4" s="32"/>
      <c r="B4" s="2" t="s">
        <v>30</v>
      </c>
      <c r="C4" s="415" t="s">
        <v>31</v>
      </c>
      <c r="D4" s="416"/>
      <c r="E4" s="181"/>
      <c r="F4" s="180" t="s">
        <v>32</v>
      </c>
      <c r="G4" s="411" t="s">
        <v>216</v>
      </c>
      <c r="H4" s="412"/>
      <c r="I4" s="180" t="s">
        <v>33</v>
      </c>
      <c r="J4" s="407" t="s">
        <v>34</v>
      </c>
      <c r="K4" s="407"/>
      <c r="L4" s="5" t="s">
        <v>35</v>
      </c>
      <c r="M4" s="32"/>
    </row>
    <row r="5" spans="1:257" s="14" customFormat="1" ht="17.25" customHeight="1">
      <c r="A5" s="33"/>
      <c r="B5" s="402" t="s">
        <v>99</v>
      </c>
      <c r="C5" s="428" t="s">
        <v>100</v>
      </c>
      <c r="D5" s="429"/>
      <c r="E5" s="77"/>
      <c r="F5" s="22"/>
      <c r="G5" s="413" t="s">
        <v>545</v>
      </c>
      <c r="H5" s="414"/>
      <c r="I5" s="131"/>
      <c r="J5" s="105"/>
      <c r="K5" s="179"/>
      <c r="L5" s="106">
        <f t="shared" ref="L5:L12" si="0">IF(J5="",I5,ROUND(I5*J5,0))</f>
        <v>0</v>
      </c>
      <c r="M5" s="36"/>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row>
    <row r="6" spans="1:257" s="14" customFormat="1" ht="17.25" customHeight="1">
      <c r="A6" s="33"/>
      <c r="B6" s="417"/>
      <c r="C6" s="388" t="s">
        <v>102</v>
      </c>
      <c r="D6" s="389"/>
      <c r="E6" s="64"/>
      <c r="F6" s="16"/>
      <c r="G6" s="390"/>
      <c r="H6" s="391"/>
      <c r="I6" s="17"/>
      <c r="J6" s="20"/>
      <c r="K6" s="19"/>
      <c r="L6" s="12">
        <f t="shared" si="0"/>
        <v>0</v>
      </c>
      <c r="M6" s="36"/>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row>
    <row r="7" spans="1:257" s="14" customFormat="1" ht="17.25" customHeight="1">
      <c r="A7" s="33"/>
      <c r="B7" s="417"/>
      <c r="C7" s="388" t="s">
        <v>103</v>
      </c>
      <c r="D7" s="389"/>
      <c r="E7" s="64"/>
      <c r="F7" s="16"/>
      <c r="G7" s="390"/>
      <c r="H7" s="391"/>
      <c r="I7" s="17"/>
      <c r="J7" s="20"/>
      <c r="K7" s="19"/>
      <c r="L7" s="12">
        <f t="shared" si="0"/>
        <v>0</v>
      </c>
      <c r="M7" s="36"/>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row>
    <row r="8" spans="1:257" s="14" customFormat="1" ht="17.25" customHeight="1">
      <c r="A8" s="33"/>
      <c r="B8" s="417"/>
      <c r="C8" s="388" t="s">
        <v>104</v>
      </c>
      <c r="D8" s="389"/>
      <c r="E8" s="64"/>
      <c r="F8" s="16"/>
      <c r="G8" s="390"/>
      <c r="H8" s="391"/>
      <c r="I8" s="17"/>
      <c r="J8" s="20"/>
      <c r="K8" s="19"/>
      <c r="L8" s="12">
        <f t="shared" si="0"/>
        <v>0</v>
      </c>
      <c r="M8" s="36"/>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row>
    <row r="9" spans="1:257" s="14" customFormat="1" ht="17.25" customHeight="1">
      <c r="A9" s="33"/>
      <c r="B9" s="417"/>
      <c r="C9" s="388" t="s">
        <v>286</v>
      </c>
      <c r="D9" s="389"/>
      <c r="E9" s="65"/>
      <c r="F9" s="16"/>
      <c r="G9" s="375"/>
      <c r="H9" s="376"/>
      <c r="I9" s="17"/>
      <c r="J9" s="20"/>
      <c r="K9" s="19"/>
      <c r="L9" s="12">
        <f t="shared" si="0"/>
        <v>0</v>
      </c>
      <c r="M9" s="36"/>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row>
    <row r="10" spans="1:257" s="14" customFormat="1" ht="17.25" customHeight="1">
      <c r="A10" s="33"/>
      <c r="B10" s="417"/>
      <c r="C10" s="388" t="s">
        <v>105</v>
      </c>
      <c r="D10" s="389"/>
      <c r="E10" s="65"/>
      <c r="F10" s="16"/>
      <c r="G10" s="390"/>
      <c r="H10" s="391"/>
      <c r="I10" s="17"/>
      <c r="J10" s="20"/>
      <c r="K10" s="19"/>
      <c r="L10" s="12">
        <f t="shared" si="0"/>
        <v>0</v>
      </c>
      <c r="M10" s="36"/>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row>
    <row r="11" spans="1:257" s="14" customFormat="1" ht="17.25" customHeight="1">
      <c r="A11" s="33"/>
      <c r="B11" s="417"/>
      <c r="C11" s="388" t="s">
        <v>106</v>
      </c>
      <c r="D11" s="389"/>
      <c r="E11" s="65"/>
      <c r="F11" s="22"/>
      <c r="G11" s="390"/>
      <c r="H11" s="391"/>
      <c r="I11" s="23"/>
      <c r="J11" s="20"/>
      <c r="K11" s="19"/>
      <c r="L11" s="12">
        <f t="shared" si="0"/>
        <v>0</v>
      </c>
      <c r="M11" s="36"/>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row>
    <row r="12" spans="1:257" s="14" customFormat="1" ht="17.25" customHeight="1">
      <c r="A12" s="33"/>
      <c r="B12" s="417"/>
      <c r="C12" s="388"/>
      <c r="D12" s="389"/>
      <c r="E12" s="65"/>
      <c r="F12" s="16"/>
      <c r="G12" s="390"/>
      <c r="H12" s="391"/>
      <c r="I12" s="17"/>
      <c r="J12" s="20"/>
      <c r="K12" s="19"/>
      <c r="L12" s="12">
        <f t="shared" si="0"/>
        <v>0</v>
      </c>
      <c r="M12" s="36"/>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row>
    <row r="13" spans="1:257" s="14" customFormat="1" ht="18.75" customHeight="1">
      <c r="A13" s="33"/>
      <c r="B13" s="417"/>
      <c r="C13" s="419"/>
      <c r="D13" s="420"/>
      <c r="E13" s="66"/>
      <c r="F13" s="385" t="s">
        <v>546</v>
      </c>
      <c r="G13" s="386"/>
      <c r="H13" s="387"/>
      <c r="I13" s="25"/>
      <c r="J13" s="26" t="s">
        <v>59</v>
      </c>
      <c r="K13" s="27"/>
      <c r="L13" s="28">
        <f>SUM(L5:L12)</f>
        <v>0</v>
      </c>
      <c r="M13" s="36"/>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row>
    <row r="14" spans="1:257" s="14" customFormat="1" ht="17.25" customHeight="1">
      <c r="A14" s="33"/>
      <c r="B14" s="417"/>
      <c r="C14" s="425" t="s">
        <v>277</v>
      </c>
      <c r="D14" s="426"/>
      <c r="E14" s="426"/>
      <c r="F14" s="426"/>
      <c r="G14" s="426"/>
      <c r="H14" s="426"/>
      <c r="I14" s="426"/>
      <c r="J14" s="426"/>
      <c r="K14" s="426"/>
      <c r="L14" s="427"/>
      <c r="M14" s="36"/>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row>
    <row r="15" spans="1:257" s="14" customFormat="1" ht="17.25" customHeight="1">
      <c r="A15" s="33"/>
      <c r="B15" s="417"/>
      <c r="C15" s="423" t="s">
        <v>100</v>
      </c>
      <c r="D15" s="424"/>
      <c r="E15" s="109"/>
      <c r="F15" s="110" t="s">
        <v>278</v>
      </c>
      <c r="G15" s="421"/>
      <c r="H15" s="422"/>
      <c r="I15" s="111"/>
      <c r="J15" s="112">
        <v>1</v>
      </c>
      <c r="K15" s="113" t="s">
        <v>281</v>
      </c>
      <c r="L15" s="114">
        <f t="shared" ref="L15:L22" si="1">IF(J15="",I15,ROUND(I15*J15,0))</f>
        <v>0</v>
      </c>
      <c r="M15" s="36"/>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row>
    <row r="16" spans="1:257" s="14" customFormat="1" ht="17.25" customHeight="1">
      <c r="A16" s="33"/>
      <c r="B16" s="417"/>
      <c r="C16" s="369"/>
      <c r="D16" s="370"/>
      <c r="E16" s="115"/>
      <c r="F16" s="80" t="s">
        <v>279</v>
      </c>
      <c r="G16" s="371"/>
      <c r="H16" s="372"/>
      <c r="I16" s="81"/>
      <c r="J16" s="92">
        <v>1</v>
      </c>
      <c r="K16" s="83" t="s">
        <v>282</v>
      </c>
      <c r="L16" s="84">
        <f t="shared" si="1"/>
        <v>0</v>
      </c>
      <c r="M16" s="36"/>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row>
    <row r="17" spans="1:257" s="14" customFormat="1" ht="17.25" customHeight="1">
      <c r="A17" s="33"/>
      <c r="B17" s="417"/>
      <c r="C17" s="369" t="s">
        <v>102</v>
      </c>
      <c r="D17" s="370"/>
      <c r="E17" s="115"/>
      <c r="F17" s="80" t="s">
        <v>272</v>
      </c>
      <c r="G17" s="371"/>
      <c r="H17" s="372"/>
      <c r="I17" s="81"/>
      <c r="J17" s="92">
        <v>1</v>
      </c>
      <c r="K17" s="83" t="s">
        <v>282</v>
      </c>
      <c r="L17" s="84">
        <f t="shared" si="1"/>
        <v>0</v>
      </c>
      <c r="M17" s="36"/>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row>
    <row r="18" spans="1:257" s="14" customFormat="1" ht="17.25" customHeight="1">
      <c r="A18" s="33"/>
      <c r="B18" s="417"/>
      <c r="C18" s="369" t="s">
        <v>103</v>
      </c>
      <c r="D18" s="370"/>
      <c r="E18" s="115"/>
      <c r="F18" s="80" t="s">
        <v>280</v>
      </c>
      <c r="G18" s="371"/>
      <c r="H18" s="372"/>
      <c r="I18" s="81"/>
      <c r="J18" s="92">
        <v>2</v>
      </c>
      <c r="K18" s="83" t="s">
        <v>283</v>
      </c>
      <c r="L18" s="84">
        <f t="shared" si="1"/>
        <v>0</v>
      </c>
      <c r="M18" s="36"/>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row>
    <row r="19" spans="1:257" s="14" customFormat="1" ht="17.25" customHeight="1">
      <c r="A19" s="33"/>
      <c r="B19" s="417"/>
      <c r="C19" s="369" t="s">
        <v>104</v>
      </c>
      <c r="D19" s="370"/>
      <c r="E19" s="115"/>
      <c r="F19" s="80" t="s">
        <v>272</v>
      </c>
      <c r="G19" s="371"/>
      <c r="H19" s="372"/>
      <c r="I19" s="81"/>
      <c r="J19" s="92">
        <v>1</v>
      </c>
      <c r="K19" s="83" t="s">
        <v>282</v>
      </c>
      <c r="L19" s="84">
        <f t="shared" si="1"/>
        <v>0</v>
      </c>
      <c r="M19" s="36"/>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row>
    <row r="20" spans="1:257" s="14" customFormat="1" ht="17.25" customHeight="1">
      <c r="A20" s="33"/>
      <c r="B20" s="417"/>
      <c r="C20" s="369" t="s">
        <v>286</v>
      </c>
      <c r="D20" s="370"/>
      <c r="E20" s="116"/>
      <c r="F20" s="80" t="s">
        <v>287</v>
      </c>
      <c r="G20" s="373" t="s">
        <v>288</v>
      </c>
      <c r="H20" s="374"/>
      <c r="I20" s="81"/>
      <c r="J20" s="92">
        <v>1</v>
      </c>
      <c r="K20" s="83" t="s">
        <v>289</v>
      </c>
      <c r="L20" s="84">
        <f t="shared" si="1"/>
        <v>0</v>
      </c>
      <c r="M20" s="36"/>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row>
    <row r="21" spans="1:257" s="14" customFormat="1" ht="17.25" customHeight="1">
      <c r="A21" s="33"/>
      <c r="B21" s="417"/>
      <c r="C21" s="369" t="s">
        <v>105</v>
      </c>
      <c r="D21" s="370"/>
      <c r="E21" s="116"/>
      <c r="F21" s="80"/>
      <c r="G21" s="371"/>
      <c r="H21" s="372"/>
      <c r="I21" s="81"/>
      <c r="J21" s="92">
        <v>1</v>
      </c>
      <c r="K21" s="83" t="s">
        <v>282</v>
      </c>
      <c r="L21" s="84">
        <f t="shared" si="1"/>
        <v>0</v>
      </c>
      <c r="M21" s="36"/>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row>
    <row r="22" spans="1:257" s="14" customFormat="1" ht="17.25" customHeight="1">
      <c r="A22" s="33"/>
      <c r="B22" s="417"/>
      <c r="C22" s="369" t="s">
        <v>106</v>
      </c>
      <c r="D22" s="370"/>
      <c r="E22" s="116"/>
      <c r="F22" s="110"/>
      <c r="G22" s="371"/>
      <c r="H22" s="372"/>
      <c r="I22" s="117"/>
      <c r="J22" s="92"/>
      <c r="K22" s="83"/>
      <c r="L22" s="84">
        <f t="shared" si="1"/>
        <v>0</v>
      </c>
      <c r="M22" s="36"/>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row>
    <row r="23" spans="1:257" s="14" customFormat="1" ht="17.25" customHeight="1">
      <c r="A23" s="33"/>
      <c r="B23" s="417"/>
      <c r="C23" s="369"/>
      <c r="D23" s="370"/>
      <c r="E23" s="116"/>
      <c r="F23" s="80"/>
      <c r="G23" s="371"/>
      <c r="H23" s="372"/>
      <c r="I23" s="81"/>
      <c r="J23" s="92"/>
      <c r="K23" s="83"/>
      <c r="L23" s="84">
        <f t="shared" ref="L23" si="2">IF(J23="",I23,ROUND(I23*J23,0))</f>
        <v>0</v>
      </c>
      <c r="M23" s="36"/>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row>
    <row r="24" spans="1:257" s="14" customFormat="1" ht="18.75" customHeight="1">
      <c r="A24" s="33"/>
      <c r="B24" s="418"/>
      <c r="C24" s="395"/>
      <c r="D24" s="396"/>
      <c r="E24" s="118"/>
      <c r="F24" s="392" t="s">
        <v>290</v>
      </c>
      <c r="G24" s="393"/>
      <c r="H24" s="394"/>
      <c r="I24" s="86"/>
      <c r="J24" s="87" t="s">
        <v>59</v>
      </c>
      <c r="K24" s="88"/>
      <c r="L24" s="89">
        <f>SUM(L15:L23)</f>
        <v>0</v>
      </c>
      <c r="M24" s="36"/>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row>
    <row r="25" spans="1:257" s="14" customFormat="1" ht="17.25" customHeight="1">
      <c r="A25" s="33"/>
      <c r="B25" s="402" t="s">
        <v>107</v>
      </c>
      <c r="C25" s="430" t="s">
        <v>321</v>
      </c>
      <c r="D25" s="431"/>
      <c r="E25" s="431"/>
      <c r="F25" s="431"/>
      <c r="G25" s="431"/>
      <c r="H25" s="431"/>
      <c r="I25" s="431"/>
      <c r="J25" s="431"/>
      <c r="K25" s="431"/>
      <c r="L25" s="432"/>
      <c r="M25" s="36"/>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row>
    <row r="26" spans="1:257" s="14" customFormat="1" ht="17.25" customHeight="1">
      <c r="A26" s="33"/>
      <c r="B26" s="417"/>
      <c r="C26" s="428" t="s">
        <v>291</v>
      </c>
      <c r="D26" s="429"/>
      <c r="E26" s="77"/>
      <c r="F26" s="119" t="s">
        <v>295</v>
      </c>
      <c r="G26" s="435"/>
      <c r="H26" s="436"/>
      <c r="I26" s="120"/>
      <c r="J26" s="105">
        <v>1</v>
      </c>
      <c r="K26" s="121" t="s">
        <v>305</v>
      </c>
      <c r="L26" s="106">
        <f t="shared" ref="L26:L36" si="3">IF(J26="",I26,ROUND(I26*J26,0))</f>
        <v>0</v>
      </c>
      <c r="M26" s="36"/>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row>
    <row r="27" spans="1:257" s="14" customFormat="1" ht="17.25" customHeight="1">
      <c r="A27" s="33"/>
      <c r="B27" s="417"/>
      <c r="C27" s="388" t="s">
        <v>292</v>
      </c>
      <c r="D27" s="389"/>
      <c r="E27" s="64"/>
      <c r="F27" s="119" t="s">
        <v>295</v>
      </c>
      <c r="G27" s="390"/>
      <c r="H27" s="391"/>
      <c r="I27" s="23"/>
      <c r="J27" s="20">
        <v>1</v>
      </c>
      <c r="K27" s="121" t="s">
        <v>305</v>
      </c>
      <c r="L27" s="122">
        <f t="shared" si="3"/>
        <v>0</v>
      </c>
      <c r="M27" s="36"/>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row>
    <row r="28" spans="1:257" s="14" customFormat="1" ht="17.25" customHeight="1">
      <c r="A28" s="33"/>
      <c r="B28" s="417"/>
      <c r="C28" s="388" t="s">
        <v>293</v>
      </c>
      <c r="D28" s="389"/>
      <c r="E28" s="64"/>
      <c r="F28" s="119" t="s">
        <v>295</v>
      </c>
      <c r="G28" s="390"/>
      <c r="H28" s="391"/>
      <c r="I28" s="23"/>
      <c r="J28" s="20">
        <v>1</v>
      </c>
      <c r="K28" s="121" t="s">
        <v>305</v>
      </c>
      <c r="L28" s="122">
        <f t="shared" ref="L28:L30" si="4">IF(J28="",I28,ROUND(I28*J28,0))</f>
        <v>0</v>
      </c>
      <c r="M28" s="36"/>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row>
    <row r="29" spans="1:257" s="14" customFormat="1" ht="17.25" customHeight="1">
      <c r="A29" s="33"/>
      <c r="B29" s="417"/>
      <c r="C29" s="388" t="s">
        <v>430</v>
      </c>
      <c r="D29" s="389"/>
      <c r="E29" s="116"/>
      <c r="F29" s="16"/>
      <c r="G29" s="371"/>
      <c r="H29" s="372"/>
      <c r="I29" s="117"/>
      <c r="J29" s="92"/>
      <c r="K29" s="83"/>
      <c r="L29" s="84">
        <f t="shared" ref="L29" si="5">IF(J29="",I29,ROUND(I29*J29,0))</f>
        <v>0</v>
      </c>
      <c r="M29" s="36"/>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row>
    <row r="30" spans="1:257" s="14" customFormat="1" ht="17.25" customHeight="1">
      <c r="A30" s="33"/>
      <c r="B30" s="417"/>
      <c r="C30" s="388"/>
      <c r="D30" s="389"/>
      <c r="E30" s="116"/>
      <c r="F30" s="22"/>
      <c r="G30" s="371"/>
      <c r="H30" s="372"/>
      <c r="I30" s="117"/>
      <c r="J30" s="92"/>
      <c r="K30" s="83"/>
      <c r="L30" s="84">
        <f t="shared" si="4"/>
        <v>0</v>
      </c>
      <c r="M30" s="36"/>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row>
    <row r="31" spans="1:257" s="14" customFormat="1" ht="17.25" customHeight="1">
      <c r="A31" s="33"/>
      <c r="B31" s="417"/>
      <c r="C31" s="380" t="s">
        <v>294</v>
      </c>
      <c r="D31" s="381"/>
      <c r="E31" s="381"/>
      <c r="F31" s="381"/>
      <c r="G31" s="381"/>
      <c r="H31" s="381"/>
      <c r="I31" s="381"/>
      <c r="J31" s="381"/>
      <c r="K31" s="381"/>
      <c r="L31" s="382"/>
      <c r="M31" s="36"/>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row>
    <row r="32" spans="1:257" s="14" customFormat="1" ht="17.25" customHeight="1">
      <c r="A32" s="33"/>
      <c r="B32" s="417"/>
      <c r="C32" s="388" t="s">
        <v>297</v>
      </c>
      <c r="D32" s="389"/>
      <c r="E32" s="65"/>
      <c r="F32" s="119" t="s">
        <v>299</v>
      </c>
      <c r="G32" s="375" t="s">
        <v>296</v>
      </c>
      <c r="H32" s="376"/>
      <c r="I32" s="23"/>
      <c r="J32" s="20">
        <v>6</v>
      </c>
      <c r="K32" s="121" t="s">
        <v>305</v>
      </c>
      <c r="L32" s="12">
        <f t="shared" ref="L32:L33" si="6">IF(J32="",I32,ROUND(I32*J32,0))</f>
        <v>0</v>
      </c>
      <c r="M32" s="36"/>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row>
    <row r="33" spans="1:257" s="14" customFormat="1" ht="17.25" customHeight="1">
      <c r="A33" s="33"/>
      <c r="B33" s="417"/>
      <c r="C33" s="388" t="s">
        <v>319</v>
      </c>
      <c r="D33" s="389"/>
      <c r="E33" s="65"/>
      <c r="F33" s="119" t="s">
        <v>320</v>
      </c>
      <c r="G33" s="375" t="s">
        <v>446</v>
      </c>
      <c r="H33" s="376"/>
      <c r="I33" s="23"/>
      <c r="J33" s="20">
        <v>2</v>
      </c>
      <c r="K33" s="121" t="s">
        <v>305</v>
      </c>
      <c r="L33" s="12">
        <f t="shared" si="6"/>
        <v>0</v>
      </c>
      <c r="M33" s="36"/>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row>
    <row r="34" spans="1:257" s="14" customFormat="1" ht="17.25" customHeight="1">
      <c r="A34" s="33"/>
      <c r="B34" s="417"/>
      <c r="C34" s="388" t="s">
        <v>298</v>
      </c>
      <c r="D34" s="389"/>
      <c r="E34" s="65"/>
      <c r="F34" s="119" t="s">
        <v>300</v>
      </c>
      <c r="G34" s="433" t="s">
        <v>302</v>
      </c>
      <c r="H34" s="434"/>
      <c r="I34" s="23"/>
      <c r="J34" s="20">
        <v>2</v>
      </c>
      <c r="K34" s="121" t="s">
        <v>305</v>
      </c>
      <c r="L34" s="12">
        <f t="shared" si="3"/>
        <v>0</v>
      </c>
      <c r="M34" s="36"/>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row>
    <row r="35" spans="1:257" s="14" customFormat="1" ht="17.25" customHeight="1">
      <c r="A35" s="33"/>
      <c r="B35" s="417"/>
      <c r="C35" s="388" t="s">
        <v>430</v>
      </c>
      <c r="D35" s="389"/>
      <c r="E35" s="116"/>
      <c r="F35" s="16"/>
      <c r="G35" s="371"/>
      <c r="H35" s="372"/>
      <c r="I35" s="117"/>
      <c r="J35" s="92"/>
      <c r="K35" s="83"/>
      <c r="L35" s="84">
        <f t="shared" si="3"/>
        <v>0</v>
      </c>
      <c r="M35" s="36"/>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row>
    <row r="36" spans="1:257" s="14" customFormat="1" ht="17.25" customHeight="1">
      <c r="A36" s="33"/>
      <c r="B36" s="417"/>
      <c r="C36" s="388"/>
      <c r="D36" s="389"/>
      <c r="E36" s="116"/>
      <c r="F36" s="110"/>
      <c r="G36" s="437"/>
      <c r="H36" s="438"/>
      <c r="I36" s="117"/>
      <c r="J36" s="92"/>
      <c r="K36" s="83"/>
      <c r="L36" s="84">
        <f t="shared" si="3"/>
        <v>0</v>
      </c>
      <c r="M36" s="36"/>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row>
    <row r="37" spans="1:257" s="14" customFormat="1" ht="18.75" customHeight="1">
      <c r="A37" s="33"/>
      <c r="B37" s="418"/>
      <c r="C37" s="383"/>
      <c r="D37" s="384"/>
      <c r="E37" s="24"/>
      <c r="F37" s="385" t="s">
        <v>108</v>
      </c>
      <c r="G37" s="386"/>
      <c r="H37" s="387"/>
      <c r="I37" s="25"/>
      <c r="J37" s="26" t="s">
        <v>59</v>
      </c>
      <c r="K37" s="27"/>
      <c r="L37" s="28">
        <f>SUM(L26:L36)</f>
        <v>0</v>
      </c>
      <c r="M37" s="36"/>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row>
    <row r="38" spans="1:257" s="14" customFormat="1" ht="17.25" customHeight="1">
      <c r="A38" s="33"/>
      <c r="B38" s="402" t="s">
        <v>109</v>
      </c>
      <c r="C38" s="430" t="s">
        <v>322</v>
      </c>
      <c r="D38" s="431"/>
      <c r="E38" s="431"/>
      <c r="F38" s="431"/>
      <c r="G38" s="431"/>
      <c r="H38" s="431"/>
      <c r="I38" s="431"/>
      <c r="J38" s="431"/>
      <c r="K38" s="431"/>
      <c r="L38" s="432"/>
      <c r="M38" s="36"/>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row>
    <row r="39" spans="1:257" s="14" customFormat="1" ht="17.25" customHeight="1">
      <c r="A39" s="33"/>
      <c r="B39" s="403"/>
      <c r="C39" s="388" t="s">
        <v>301</v>
      </c>
      <c r="D39" s="389"/>
      <c r="E39" s="64"/>
      <c r="F39" s="119" t="s">
        <v>295</v>
      </c>
      <c r="G39" s="435"/>
      <c r="H39" s="436"/>
      <c r="I39" s="120"/>
      <c r="J39" s="105">
        <v>1</v>
      </c>
      <c r="K39" s="121" t="s">
        <v>305</v>
      </c>
      <c r="L39" s="12">
        <f t="shared" ref="L39:L44" si="7">IF(J39="",I39,ROUND(I39*J39,0))</f>
        <v>0</v>
      </c>
      <c r="M39" s="36"/>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row>
    <row r="40" spans="1:257" s="14" customFormat="1" ht="17.25" customHeight="1">
      <c r="A40" s="33"/>
      <c r="B40" s="403"/>
      <c r="C40" s="388" t="s">
        <v>303</v>
      </c>
      <c r="D40" s="389"/>
      <c r="E40" s="64"/>
      <c r="F40" s="119" t="s">
        <v>304</v>
      </c>
      <c r="G40" s="390"/>
      <c r="H40" s="391"/>
      <c r="I40" s="17"/>
      <c r="J40" s="20">
        <v>1</v>
      </c>
      <c r="K40" s="19" t="s">
        <v>227</v>
      </c>
      <c r="L40" s="12">
        <f t="shared" si="7"/>
        <v>0</v>
      </c>
      <c r="M40" s="36"/>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row>
    <row r="41" spans="1:257" s="14" customFormat="1" ht="17.25" customHeight="1">
      <c r="A41" s="33"/>
      <c r="B41" s="403"/>
      <c r="C41" s="388" t="s">
        <v>110</v>
      </c>
      <c r="D41" s="389"/>
      <c r="E41" s="65"/>
      <c r="F41" s="119" t="s">
        <v>304</v>
      </c>
      <c r="G41" s="390"/>
      <c r="H41" s="391"/>
      <c r="I41" s="17"/>
      <c r="J41" s="20">
        <v>1</v>
      </c>
      <c r="K41" s="19" t="s">
        <v>227</v>
      </c>
      <c r="L41" s="12">
        <f t="shared" si="7"/>
        <v>0</v>
      </c>
      <c r="M41" s="36"/>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c r="IW41" s="13"/>
    </row>
    <row r="42" spans="1:257" s="14" customFormat="1" ht="17.25" customHeight="1">
      <c r="A42" s="33"/>
      <c r="B42" s="403"/>
      <c r="C42" s="388" t="s">
        <v>430</v>
      </c>
      <c r="D42" s="389"/>
      <c r="E42" s="116"/>
      <c r="F42" s="16"/>
      <c r="G42" s="371"/>
      <c r="H42" s="372"/>
      <c r="I42" s="117"/>
      <c r="J42" s="92"/>
      <c r="K42" s="83"/>
      <c r="L42" s="84">
        <f t="shared" si="7"/>
        <v>0</v>
      </c>
      <c r="M42" s="36"/>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row>
    <row r="43" spans="1:257" s="14" customFormat="1" ht="17.25" customHeight="1">
      <c r="A43" s="33"/>
      <c r="B43" s="403"/>
      <c r="C43" s="388"/>
      <c r="D43" s="389"/>
      <c r="E43" s="65"/>
      <c r="F43" s="119"/>
      <c r="G43" s="390"/>
      <c r="H43" s="391"/>
      <c r="I43" s="23"/>
      <c r="J43" s="20"/>
      <c r="K43" s="59"/>
      <c r="L43" s="12">
        <f t="shared" si="7"/>
        <v>0</v>
      </c>
      <c r="M43" s="36"/>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row>
    <row r="44" spans="1:257" s="14" customFormat="1" ht="17.25" customHeight="1">
      <c r="A44" s="33"/>
      <c r="B44" s="403"/>
      <c r="C44" s="388"/>
      <c r="D44" s="389"/>
      <c r="E44" s="116"/>
      <c r="F44" s="119"/>
      <c r="G44" s="390"/>
      <c r="H44" s="391"/>
      <c r="I44" s="117"/>
      <c r="J44" s="92"/>
      <c r="K44" s="83"/>
      <c r="L44" s="84">
        <f t="shared" si="7"/>
        <v>0</v>
      </c>
      <c r="M44" s="36"/>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row>
    <row r="45" spans="1:257" s="14" customFormat="1" ht="18.75" customHeight="1">
      <c r="A45" s="33"/>
      <c r="B45" s="404"/>
      <c r="C45" s="383"/>
      <c r="D45" s="384"/>
      <c r="E45" s="24"/>
      <c r="F45" s="385" t="s">
        <v>111</v>
      </c>
      <c r="G45" s="386"/>
      <c r="H45" s="387"/>
      <c r="I45" s="62"/>
      <c r="J45" s="63" t="s">
        <v>59</v>
      </c>
      <c r="K45" s="27"/>
      <c r="L45" s="28">
        <f>SUM(L39:L44)</f>
        <v>0</v>
      </c>
      <c r="M45" s="36"/>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F45" s="13"/>
      <c r="IG45" s="13"/>
      <c r="IH45" s="13"/>
      <c r="II45" s="13"/>
      <c r="IJ45" s="13"/>
      <c r="IK45" s="13"/>
      <c r="IL45" s="13"/>
      <c r="IM45" s="13"/>
      <c r="IN45" s="13"/>
      <c r="IO45" s="13"/>
      <c r="IP45" s="13"/>
      <c r="IQ45" s="13"/>
      <c r="IR45" s="13"/>
      <c r="IS45" s="13"/>
      <c r="IT45" s="13"/>
      <c r="IU45" s="13"/>
      <c r="IV45" s="13"/>
      <c r="IW45" s="13"/>
    </row>
    <row r="46" spans="1:257" ht="3.75" customHeight="1">
      <c r="A46" s="30"/>
      <c r="B46" s="30"/>
      <c r="C46" s="30"/>
      <c r="D46" s="30"/>
      <c r="E46" s="30"/>
      <c r="F46" s="30"/>
      <c r="G46" s="30"/>
      <c r="H46" s="30"/>
      <c r="I46" s="30"/>
      <c r="J46" s="30"/>
      <c r="K46" s="30"/>
      <c r="L46" s="30"/>
      <c r="M46" s="30"/>
    </row>
  </sheetData>
  <mergeCells count="85">
    <mergeCell ref="G36:H36"/>
    <mergeCell ref="C24:D24"/>
    <mergeCell ref="G33:H33"/>
    <mergeCell ref="C25:L25"/>
    <mergeCell ref="C33:D33"/>
    <mergeCell ref="C23:D23"/>
    <mergeCell ref="G23:H23"/>
    <mergeCell ref="C30:D30"/>
    <mergeCell ref="G30:H30"/>
    <mergeCell ref="G21:H21"/>
    <mergeCell ref="C22:D22"/>
    <mergeCell ref="F24:H24"/>
    <mergeCell ref="C26:D26"/>
    <mergeCell ref="C28:D28"/>
    <mergeCell ref="C27:D27"/>
    <mergeCell ref="G22:H22"/>
    <mergeCell ref="C44:D44"/>
    <mergeCell ref="G44:H44"/>
    <mergeCell ref="C29:D29"/>
    <mergeCell ref="G29:H29"/>
    <mergeCell ref="C35:D35"/>
    <mergeCell ref="G35:H35"/>
    <mergeCell ref="C42:D42"/>
    <mergeCell ref="G42:H42"/>
    <mergeCell ref="G39:H39"/>
    <mergeCell ref="G40:H40"/>
    <mergeCell ref="G43:H43"/>
    <mergeCell ref="F37:H37"/>
    <mergeCell ref="C32:D32"/>
    <mergeCell ref="C37:D37"/>
    <mergeCell ref="C34:D34"/>
    <mergeCell ref="C36:D36"/>
    <mergeCell ref="G16:H16"/>
    <mergeCell ref="G17:H17"/>
    <mergeCell ref="G18:H18"/>
    <mergeCell ref="G19:H19"/>
    <mergeCell ref="G20:H20"/>
    <mergeCell ref="B25:B37"/>
    <mergeCell ref="C31:L31"/>
    <mergeCell ref="C38:L38"/>
    <mergeCell ref="G28:H28"/>
    <mergeCell ref="G34:H34"/>
    <mergeCell ref="G27:H27"/>
    <mergeCell ref="G32:H32"/>
    <mergeCell ref="G26:H26"/>
    <mergeCell ref="B38:B45"/>
    <mergeCell ref="C39:D39"/>
    <mergeCell ref="C40:D40"/>
    <mergeCell ref="F45:H45"/>
    <mergeCell ref="C41:D41"/>
    <mergeCell ref="C43:D43"/>
    <mergeCell ref="C45:D45"/>
    <mergeCell ref="G41:H41"/>
    <mergeCell ref="C17:D17"/>
    <mergeCell ref="C18:D18"/>
    <mergeCell ref="C19:D19"/>
    <mergeCell ref="C20:D20"/>
    <mergeCell ref="C21:D21"/>
    <mergeCell ref="K2:L2"/>
    <mergeCell ref="C4:D4"/>
    <mergeCell ref="J4:K4"/>
    <mergeCell ref="G4:H4"/>
    <mergeCell ref="G15:H15"/>
    <mergeCell ref="C15:D15"/>
    <mergeCell ref="C14:L14"/>
    <mergeCell ref="C5:D5"/>
    <mergeCell ref="G5:H5"/>
    <mergeCell ref="G7:H7"/>
    <mergeCell ref="C7:D7"/>
    <mergeCell ref="C16:D16"/>
    <mergeCell ref="B5:B24"/>
    <mergeCell ref="C11:D11"/>
    <mergeCell ref="G11:H11"/>
    <mergeCell ref="C12:D12"/>
    <mergeCell ref="G12:H12"/>
    <mergeCell ref="C13:D13"/>
    <mergeCell ref="F13:H13"/>
    <mergeCell ref="C8:D8"/>
    <mergeCell ref="G8:H8"/>
    <mergeCell ref="C9:D9"/>
    <mergeCell ref="G9:H9"/>
    <mergeCell ref="C10:D10"/>
    <mergeCell ref="G10:H10"/>
    <mergeCell ref="C6:D6"/>
    <mergeCell ref="G6:H6"/>
  </mergeCells>
  <phoneticPr fontId="3"/>
  <dataValidations count="2">
    <dataValidation type="decimal" imeMode="off" operator="greaterThanOrEqual" allowBlank="1" showInputMessage="1" showErrorMessage="1" error="正しい数字を入力して下さい。" sqref="WVQ14:WVR23 JE14:JF23 TA14:TB23 ACW14:ACX23 AMS14:AMT23 AWO14:AWP23 BGK14:BGL23 BQG14:BQH23 CAC14:CAD23 CJY14:CJZ23 CTU14:CTV23 DDQ14:DDR23 DNM14:DNN23 DXI14:DXJ23 EHE14:EHF23 ERA14:ERB23 FAW14:FAX23 FKS14:FKT23 FUO14:FUP23 GEK14:GEL23 GOG14:GOH23 GYC14:GYD23 HHY14:HHZ23 HRU14:HRV23 IBQ14:IBR23 ILM14:ILN23 IVI14:IVJ23 JFE14:JFF23 JPA14:JPB23 JYW14:JYX23 KIS14:KIT23 KSO14:KSP23 LCK14:LCL23 LMG14:LMH23 LWC14:LWD23 MFY14:MFZ23 MPU14:MPV23 MZQ14:MZR23 NJM14:NJN23 NTI14:NTJ23 ODE14:ODF23 ONA14:ONB23 OWW14:OWX23 PGS14:PGT23 PQO14:PQP23 QAK14:QAL23 QKG14:QKH23 QUC14:QUD23 RDY14:RDZ23 RNU14:RNV23 RXQ14:RXR23 SHM14:SHN23 SRI14:SRJ23 TBE14:TBF23 TLA14:TLB23 TUW14:TUX23 UES14:UET23 UOO14:UOP23 UYK14:UYL23 VIG14:VIH23 VSC14:VSD23 WBY14:WBZ23 WLU14:WLV23 I15:J23 I32:J36 I26:J30 JE25:JF36 TA25:TB36 ACW25:ACX36 AMS25:AMT36 AWO25:AWP36 BGK25:BGL36 BQG25:BQH36 CAC25:CAD36 CJY25:CJZ36 CTU25:CTV36 DDQ25:DDR36 DNM25:DNN36 DXI25:DXJ36 EHE25:EHF36 ERA25:ERB36 FAW25:FAX36 FKS25:FKT36 FUO25:FUP36 GEK25:GEL36 GOG25:GOH36 GYC25:GYD36 HHY25:HHZ36 HRU25:HRV36 IBQ25:IBR36 ILM25:ILN36 IVI25:IVJ36 JFE25:JFF36 JPA25:JPB36 JYW25:JYX36 KIS25:KIT36 KSO25:KSP36 LCK25:LCL36 LMG25:LMH36 LWC25:LWD36 MFY25:MFZ36 MPU25:MPV36 MZQ25:MZR36 NJM25:NJN36 NTI25:NTJ36 ODE25:ODF36 ONA25:ONB36 OWW25:OWX36 PGS25:PGT36 PQO25:PQP36 QAK25:QAL36 QKG25:QKH36 QUC25:QUD36 RDY25:RDZ36 RNU25:RNV36 RXQ25:RXR36 SHM25:SHN36 SRI25:SRJ36 TBE25:TBF36 TLA25:TLB36 TUW25:TUX36 UES25:UET36 UOO25:UOP36 UYK25:UYL36 VIG25:VIH36 VSC25:VSD36 WBY25:WBZ36 WLU25:WLV36 WVQ25:WVR36 I39:J44 TA38:TB44 ACW38:ACX44 AMS38:AMT44 AWO38:AWP44 BGK38:BGL44 BQG38:BQH44 CAC38:CAD44 CJY38:CJZ44 CTU38:CTV44 DDQ38:DDR44 DNM38:DNN44 DXI38:DXJ44 EHE38:EHF44 ERA38:ERB44 FAW38:FAX44 FKS38:FKT44 FUO38:FUP44 GEK38:GEL44 GOG38:GOH44 GYC38:GYD44 HHY38:HHZ44 HRU38:HRV44 IBQ38:IBR44 ILM38:ILN44 IVI38:IVJ44 JFE38:JFF44 JPA38:JPB44 JYW38:JYX44 KIS38:KIT44 KSO38:KSP44 LCK38:LCL44 LMG38:LMH44 LWC38:LWD44 MFY38:MFZ44 MPU38:MPV44 MZQ38:MZR44 NJM38:NJN44 NTI38:NTJ44 ODE38:ODF44 ONA38:ONB44 OWW38:OWX44 PGS38:PGT44 PQO38:PQP44 QAK38:QAL44 QKG38:QKH44 QUC38:QUD44 RDY38:RDZ44 RNU38:RNV44 RXQ38:RXR44 SHM38:SHN44 SRI38:SRJ44 TBE38:TBF44 TLA38:TLB44 TUW38:TUX44 UES38:UET44 UOO38:UOP44 UYK38:UYL44 VIG38:VIH44 VSC38:VSD44 WBY38:WBZ44 WLU38:WLV44 WVQ38:WVR44 JE38:JF44 I5:J12 WLU5:WLV12 WBY5:WBZ12 VSC5:VSD12 VIG5:VIH12 UYK5:UYL12 UOO5:UOP12 UES5:UET12 TUW5:TUX12 TLA5:TLB12 TBE5:TBF12 SRI5:SRJ12 SHM5:SHN12 RXQ5:RXR12 RNU5:RNV12 RDY5:RDZ12 QUC5:QUD12 QKG5:QKH12 QAK5:QAL12 PQO5:PQP12 PGS5:PGT12 OWW5:OWX12 ONA5:ONB12 ODE5:ODF12 NTI5:NTJ12 NJM5:NJN12 MZQ5:MZR12 MPU5:MPV12 MFY5:MFZ12 LWC5:LWD12 LMG5:LMH12 LCK5:LCL12 KSO5:KSP12 KIS5:KIT12 JYW5:JYX12 JPA5:JPB12 JFE5:JFF12 IVI5:IVJ12 ILM5:ILN12 IBQ5:IBR12 HRU5:HRV12 HHY5:HHZ12 GYC5:GYD12 GOG5:GOH12 GEK5:GEL12 FUO5:FUP12 FKS5:FKT12 FAW5:FAX12 ERA5:ERB12 EHE5:EHF12 DXI5:DXJ12 DNM5:DNN12 DDQ5:DDR12 CTU5:CTV12 CJY5:CJZ12 CAC5:CAD12 BQG5:BQH12 BGK5:BGL12 AWO5:AWP12 AMS5:AMT12 ACW5:ACX12 TA5:TB12 JE5:JF12 WVQ5:WVR12">
      <formula1>-1000000000000</formula1>
    </dataValidation>
    <dataValidation type="list" allowBlank="1" showInputMessage="1" showErrorMessage="1" sqref="WVK25:WVL25 IY25:IZ25 SU25:SV25 ACQ25:ACR25 AMM25:AMN25 AWI25:AWJ25 BGE25:BGF25 BQA25:BQB25 BZW25:BZX25 CJS25:CJT25 CTO25:CTP25 DDK25:DDL25 DNG25:DNH25 DXC25:DXD25 EGY25:EGZ25 EQU25:EQV25 FAQ25:FAR25 FKM25:FKN25 FUI25:FUJ25 GEE25:GEF25 GOA25:GOB25 GXW25:GXX25 HHS25:HHT25 HRO25:HRP25 IBK25:IBL25 ILG25:ILH25 IVC25:IVD25 JEY25:JEZ25 JOU25:JOV25 JYQ25:JYR25 KIM25:KIN25 KSI25:KSJ25 LCE25:LCF25 LMA25:LMB25 LVW25:LVX25 MFS25:MFT25 MPO25:MPP25 MZK25:MZL25 NJG25:NJH25 NTC25:NTD25 OCY25:OCZ25 OMU25:OMV25 OWQ25:OWR25 PGM25:PGN25 PQI25:PQJ25 QAE25:QAF25 QKA25:QKB25 QTW25:QTX25 RDS25:RDT25 RNO25:RNP25 RXK25:RXL25 SHG25:SHH25 SRC25:SRD25 TAY25:TAZ25 TKU25:TKV25 TUQ25:TUR25 UEM25:UEN25 UOI25:UOJ25 UYE25:UYF25 VIA25:VIB25 VRW25:VRX25 WBS25:WBT25 WLO25:WLP25">
      <formula1>制作人件費</formula1>
    </dataValidation>
  </dataValidations>
  <pageMargins left="0.59055118110236227" right="0.39370078740157483" top="0.59055118110236227" bottom="0.39370078740157483" header="0" footer="0"/>
  <pageSetup paperSize="9" scale="61"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9"/>
  <sheetViews>
    <sheetView showZeros="0" zoomScale="95" zoomScaleNormal="95" zoomScaleSheetLayoutView="100" workbookViewId="0">
      <selection activeCell="Q23" sqref="Q23"/>
    </sheetView>
  </sheetViews>
  <sheetFormatPr defaultColWidth="9.33203125" defaultRowHeight="15.75"/>
  <cols>
    <col min="1" max="1" width="1" style="1" customWidth="1"/>
    <col min="2" max="3" width="5.83203125" style="1" customWidth="1"/>
    <col min="4" max="4" width="25" style="1" customWidth="1"/>
    <col min="5" max="5" width="25" style="1" hidden="1" customWidth="1"/>
    <col min="6" max="6" width="49.83203125" style="1" customWidth="1"/>
    <col min="7" max="7" width="20" style="1" customWidth="1"/>
    <col min="8" max="8" width="21.6640625" style="1" customWidth="1"/>
    <col min="9" max="9" width="20" style="1" customWidth="1"/>
    <col min="10" max="11" width="6.6640625" style="1" customWidth="1"/>
    <col min="12" max="12" width="21.6640625" style="1" customWidth="1"/>
    <col min="13" max="13" width="1" style="1" customWidth="1"/>
    <col min="14" max="14" width="9.33203125" style="1"/>
    <col min="15" max="15" width="18.6640625" style="1" bestFit="1" customWidth="1"/>
    <col min="16" max="16384" width="9.33203125" style="1"/>
  </cols>
  <sheetData>
    <row r="1" spans="1:257" ht="3.75" customHeight="1">
      <c r="A1" s="30"/>
      <c r="B1" s="30"/>
      <c r="C1" s="30"/>
      <c r="D1" s="30"/>
      <c r="E1" s="30"/>
      <c r="F1" s="30"/>
      <c r="G1" s="30"/>
      <c r="H1" s="30"/>
      <c r="I1" s="30"/>
      <c r="J1" s="37"/>
      <c r="K1" s="37"/>
      <c r="L1" s="37"/>
      <c r="M1" s="30"/>
      <c r="N1" s="6"/>
    </row>
    <row r="2" spans="1:257" ht="22.5" customHeight="1">
      <c r="A2" s="30"/>
      <c r="B2" s="31" t="s">
        <v>95</v>
      </c>
      <c r="C2" s="30"/>
      <c r="D2" s="30"/>
      <c r="E2" s="30"/>
      <c r="F2" s="30"/>
      <c r="G2" s="30"/>
      <c r="H2" s="30"/>
      <c r="I2" s="30"/>
      <c r="J2" s="146"/>
      <c r="K2" s="410">
        <f>表紙!AB2</f>
        <v>0</v>
      </c>
      <c r="L2" s="410"/>
      <c r="M2" s="30"/>
    </row>
    <row r="3" spans="1:257" ht="17.25" customHeight="1">
      <c r="A3" s="30"/>
      <c r="B3" s="78" t="s">
        <v>491</v>
      </c>
      <c r="C3" s="30"/>
      <c r="D3" s="30"/>
      <c r="E3" s="30"/>
      <c r="F3" s="30"/>
      <c r="G3" s="30"/>
      <c r="H3" s="30"/>
      <c r="I3" s="30"/>
      <c r="J3" s="30"/>
      <c r="K3" s="30"/>
      <c r="L3" s="30"/>
      <c r="M3" s="30"/>
    </row>
    <row r="4" spans="1:257" s="6" customFormat="1" ht="18.75" customHeight="1">
      <c r="A4" s="32"/>
      <c r="B4" s="2" t="s">
        <v>30</v>
      </c>
      <c r="C4" s="415" t="s">
        <v>31</v>
      </c>
      <c r="D4" s="416"/>
      <c r="E4" s="181"/>
      <c r="F4" s="180" t="s">
        <v>32</v>
      </c>
      <c r="G4" s="411" t="s">
        <v>216</v>
      </c>
      <c r="H4" s="412"/>
      <c r="I4" s="180" t="s">
        <v>33</v>
      </c>
      <c r="J4" s="415" t="s">
        <v>34</v>
      </c>
      <c r="K4" s="416"/>
      <c r="L4" s="5" t="s">
        <v>35</v>
      </c>
      <c r="M4" s="32"/>
    </row>
    <row r="5" spans="1:257" s="14" customFormat="1" ht="17.25" customHeight="1">
      <c r="A5" s="33"/>
      <c r="B5" s="402" t="s">
        <v>112</v>
      </c>
      <c r="C5" s="449" t="s">
        <v>113</v>
      </c>
      <c r="D5" s="450"/>
      <c r="E5" s="67" t="s">
        <v>114</v>
      </c>
      <c r="F5" s="94"/>
      <c r="G5" s="451" t="s">
        <v>306</v>
      </c>
      <c r="H5" s="452"/>
      <c r="I5" s="9"/>
      <c r="J5" s="61"/>
      <c r="K5" s="19"/>
      <c r="L5" s="12">
        <f t="shared" ref="L5:L24" si="0">IF(J5="",I5,ROUND(I5*J5,0))</f>
        <v>0</v>
      </c>
      <c r="M5" s="36"/>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row>
    <row r="6" spans="1:257" s="14" customFormat="1" ht="17.25" customHeight="1">
      <c r="A6" s="33"/>
      <c r="B6" s="447"/>
      <c r="C6" s="408" t="s">
        <v>307</v>
      </c>
      <c r="D6" s="409"/>
      <c r="E6" s="68"/>
      <c r="F6" s="16"/>
      <c r="G6" s="453"/>
      <c r="H6" s="454"/>
      <c r="I6" s="17"/>
      <c r="J6" s="20"/>
      <c r="K6" s="98"/>
      <c r="L6" s="12">
        <f t="shared" si="0"/>
        <v>0</v>
      </c>
      <c r="M6" s="36"/>
      <c r="N6" s="13"/>
      <c r="O6" s="13"/>
      <c r="P6" s="13"/>
      <c r="Q6" s="42"/>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row>
    <row r="7" spans="1:257" s="14" customFormat="1" ht="17.25" customHeight="1">
      <c r="A7" s="33"/>
      <c r="B7" s="447"/>
      <c r="C7" s="408" t="s">
        <v>308</v>
      </c>
      <c r="D7" s="409"/>
      <c r="E7" s="68"/>
      <c r="F7" s="16" t="s">
        <v>309</v>
      </c>
      <c r="G7" s="375" t="s">
        <v>339</v>
      </c>
      <c r="H7" s="376"/>
      <c r="I7" s="17"/>
      <c r="J7" s="20">
        <v>2</v>
      </c>
      <c r="K7" s="98" t="s">
        <v>310</v>
      </c>
      <c r="L7" s="12">
        <f t="shared" si="0"/>
        <v>0</v>
      </c>
      <c r="M7" s="36"/>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row>
    <row r="8" spans="1:257" s="14" customFormat="1" ht="17.25" customHeight="1">
      <c r="A8" s="33"/>
      <c r="B8" s="447"/>
      <c r="C8" s="408" t="s">
        <v>308</v>
      </c>
      <c r="D8" s="409"/>
      <c r="E8" s="68"/>
      <c r="F8" s="94" t="s">
        <v>311</v>
      </c>
      <c r="G8" s="375" t="s">
        <v>323</v>
      </c>
      <c r="H8" s="376"/>
      <c r="I8" s="9"/>
      <c r="J8" s="61">
        <v>1</v>
      </c>
      <c r="K8" s="98" t="s">
        <v>310</v>
      </c>
      <c r="L8" s="12">
        <f t="shared" si="0"/>
        <v>0</v>
      </c>
      <c r="M8" s="36"/>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row>
    <row r="9" spans="1:257" s="14" customFormat="1" ht="17.25" customHeight="1">
      <c r="A9" s="33"/>
      <c r="B9" s="447"/>
      <c r="C9" s="408" t="s">
        <v>115</v>
      </c>
      <c r="D9" s="409"/>
      <c r="E9" s="68"/>
      <c r="F9" s="94" t="s">
        <v>312</v>
      </c>
      <c r="G9" s="375" t="s">
        <v>334</v>
      </c>
      <c r="H9" s="376"/>
      <c r="I9" s="9"/>
      <c r="J9" s="61">
        <v>4</v>
      </c>
      <c r="K9" s="19" t="s">
        <v>200</v>
      </c>
      <c r="L9" s="12">
        <f t="shared" si="0"/>
        <v>0</v>
      </c>
      <c r="M9" s="36"/>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row>
    <row r="10" spans="1:257" s="14" customFormat="1" ht="17.25" customHeight="1">
      <c r="A10" s="33"/>
      <c r="B10" s="447"/>
      <c r="C10" s="408" t="s">
        <v>116</v>
      </c>
      <c r="D10" s="409"/>
      <c r="E10" s="68"/>
      <c r="F10" s="16" t="s">
        <v>313</v>
      </c>
      <c r="G10" s="375" t="s">
        <v>314</v>
      </c>
      <c r="H10" s="376"/>
      <c r="I10" s="17"/>
      <c r="J10" s="20">
        <v>2</v>
      </c>
      <c r="K10" s="19" t="s">
        <v>200</v>
      </c>
      <c r="L10" s="12">
        <f t="shared" si="0"/>
        <v>0</v>
      </c>
      <c r="M10" s="36"/>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row>
    <row r="11" spans="1:257" s="14" customFormat="1" ht="17.25" customHeight="1">
      <c r="A11" s="33"/>
      <c r="B11" s="447"/>
      <c r="C11" s="408" t="s">
        <v>117</v>
      </c>
      <c r="D11" s="409"/>
      <c r="E11" s="68"/>
      <c r="F11" s="16" t="s">
        <v>316</v>
      </c>
      <c r="G11" s="375" t="s">
        <v>333</v>
      </c>
      <c r="H11" s="376"/>
      <c r="I11" s="9"/>
      <c r="J11" s="61">
        <v>2</v>
      </c>
      <c r="K11" s="19" t="s">
        <v>200</v>
      </c>
      <c r="L11" s="12">
        <f t="shared" si="0"/>
        <v>0</v>
      </c>
      <c r="M11" s="36"/>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row>
    <row r="12" spans="1:257" s="14" customFormat="1" ht="17.25" customHeight="1">
      <c r="A12" s="33"/>
      <c r="B12" s="447"/>
      <c r="C12" s="408" t="s">
        <v>118</v>
      </c>
      <c r="D12" s="409"/>
      <c r="E12" s="68"/>
      <c r="F12" s="16" t="s">
        <v>315</v>
      </c>
      <c r="G12" s="375" t="s">
        <v>314</v>
      </c>
      <c r="H12" s="376"/>
      <c r="I12" s="17"/>
      <c r="J12" s="20">
        <v>2</v>
      </c>
      <c r="K12" s="19" t="s">
        <v>200</v>
      </c>
      <c r="L12" s="12">
        <f t="shared" si="0"/>
        <v>0</v>
      </c>
      <c r="M12" s="36"/>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row>
    <row r="13" spans="1:257" s="14" customFormat="1" ht="17.25" customHeight="1">
      <c r="A13" s="33"/>
      <c r="B13" s="447"/>
      <c r="C13" s="408" t="s">
        <v>119</v>
      </c>
      <c r="D13" s="409"/>
      <c r="E13" s="68"/>
      <c r="F13" s="16" t="s">
        <v>318</v>
      </c>
      <c r="G13" s="375" t="s">
        <v>333</v>
      </c>
      <c r="H13" s="376"/>
      <c r="I13" s="9"/>
      <c r="J13" s="61">
        <v>1</v>
      </c>
      <c r="K13" s="19" t="s">
        <v>200</v>
      </c>
      <c r="L13" s="12">
        <f t="shared" si="0"/>
        <v>0</v>
      </c>
      <c r="M13" s="36"/>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row>
    <row r="14" spans="1:257" s="14" customFormat="1" ht="17.25" customHeight="1">
      <c r="A14" s="33"/>
      <c r="B14" s="447"/>
      <c r="C14" s="408" t="s">
        <v>120</v>
      </c>
      <c r="D14" s="409"/>
      <c r="E14" s="68"/>
      <c r="F14" s="16" t="s">
        <v>317</v>
      </c>
      <c r="G14" s="375" t="s">
        <v>314</v>
      </c>
      <c r="H14" s="376"/>
      <c r="I14" s="17"/>
      <c r="J14" s="20">
        <v>1</v>
      </c>
      <c r="K14" s="19" t="s">
        <v>200</v>
      </c>
      <c r="L14" s="12">
        <f t="shared" si="0"/>
        <v>0</v>
      </c>
      <c r="M14" s="36"/>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row>
    <row r="15" spans="1:257" s="14" customFormat="1" ht="17.25" customHeight="1">
      <c r="A15" s="33"/>
      <c r="B15" s="447"/>
      <c r="C15" s="408" t="s">
        <v>121</v>
      </c>
      <c r="D15" s="409"/>
      <c r="E15" s="68"/>
      <c r="F15" s="16"/>
      <c r="G15" s="375" t="s">
        <v>325</v>
      </c>
      <c r="H15" s="376"/>
      <c r="I15" s="17"/>
      <c r="J15" s="20"/>
      <c r="K15" s="98"/>
      <c r="L15" s="12">
        <f t="shared" si="0"/>
        <v>0</v>
      </c>
      <c r="M15" s="36"/>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row>
    <row r="16" spans="1:257" s="14" customFormat="1" ht="17.25" customHeight="1">
      <c r="A16" s="33"/>
      <c r="B16" s="447"/>
      <c r="C16" s="408" t="s">
        <v>122</v>
      </c>
      <c r="D16" s="409"/>
      <c r="E16" s="68"/>
      <c r="F16" s="16"/>
      <c r="G16" s="375" t="s">
        <v>325</v>
      </c>
      <c r="H16" s="376"/>
      <c r="I16" s="17"/>
      <c r="J16" s="20"/>
      <c r="K16" s="98"/>
      <c r="L16" s="12">
        <f t="shared" si="0"/>
        <v>0</v>
      </c>
      <c r="M16" s="36"/>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row>
    <row r="17" spans="1:257" s="14" customFormat="1" ht="17.25" customHeight="1">
      <c r="A17" s="33"/>
      <c r="B17" s="447"/>
      <c r="C17" s="408" t="s">
        <v>123</v>
      </c>
      <c r="D17" s="409"/>
      <c r="E17" s="68"/>
      <c r="F17" s="16"/>
      <c r="G17" s="375" t="s">
        <v>325</v>
      </c>
      <c r="H17" s="376"/>
      <c r="I17" s="17"/>
      <c r="J17" s="20"/>
      <c r="K17" s="98"/>
      <c r="L17" s="12">
        <f t="shared" si="0"/>
        <v>0</v>
      </c>
      <c r="M17" s="36"/>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row>
    <row r="18" spans="1:257" s="14" customFormat="1" ht="17.25" customHeight="1">
      <c r="A18" s="33"/>
      <c r="B18" s="447"/>
      <c r="C18" s="408" t="s">
        <v>124</v>
      </c>
      <c r="D18" s="409"/>
      <c r="E18" s="68"/>
      <c r="F18" s="16" t="s">
        <v>324</v>
      </c>
      <c r="G18" s="375" t="s">
        <v>314</v>
      </c>
      <c r="H18" s="376"/>
      <c r="I18" s="17"/>
      <c r="J18" s="20">
        <v>1</v>
      </c>
      <c r="K18" s="19" t="s">
        <v>227</v>
      </c>
      <c r="L18" s="12">
        <f t="shared" si="0"/>
        <v>0</v>
      </c>
      <c r="M18" s="36"/>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row>
    <row r="19" spans="1:257" s="14" customFormat="1" ht="17.25" customHeight="1">
      <c r="A19" s="33"/>
      <c r="B19" s="447"/>
      <c r="C19" s="408" t="s">
        <v>125</v>
      </c>
      <c r="D19" s="409"/>
      <c r="E19" s="68"/>
      <c r="F19" s="16"/>
      <c r="G19" s="375" t="s">
        <v>325</v>
      </c>
      <c r="H19" s="376"/>
      <c r="I19" s="17"/>
      <c r="J19" s="20"/>
      <c r="K19" s="98"/>
      <c r="L19" s="12">
        <f t="shared" si="0"/>
        <v>0</v>
      </c>
      <c r="M19" s="36"/>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row>
    <row r="20" spans="1:257" s="14" customFormat="1" ht="17.25" customHeight="1">
      <c r="A20" s="33"/>
      <c r="B20" s="447"/>
      <c r="C20" s="408" t="s">
        <v>126</v>
      </c>
      <c r="D20" s="409"/>
      <c r="E20" s="68"/>
      <c r="F20" s="16" t="s">
        <v>336</v>
      </c>
      <c r="G20" s="375" t="s">
        <v>335</v>
      </c>
      <c r="H20" s="376"/>
      <c r="I20" s="17"/>
      <c r="J20" s="20">
        <v>1</v>
      </c>
      <c r="K20" s="98" t="s">
        <v>337</v>
      </c>
      <c r="L20" s="12">
        <f t="shared" si="0"/>
        <v>0</v>
      </c>
      <c r="M20" s="36"/>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row>
    <row r="21" spans="1:257" s="14" customFormat="1" ht="17.25" customHeight="1">
      <c r="A21" s="33"/>
      <c r="B21" s="447"/>
      <c r="C21" s="408" t="s">
        <v>331</v>
      </c>
      <c r="D21" s="409"/>
      <c r="E21" s="68"/>
      <c r="F21" s="16" t="s">
        <v>341</v>
      </c>
      <c r="G21" s="375" t="s">
        <v>338</v>
      </c>
      <c r="H21" s="376"/>
      <c r="I21" s="17"/>
      <c r="J21" s="20">
        <v>4</v>
      </c>
      <c r="K21" s="98" t="s">
        <v>340</v>
      </c>
      <c r="L21" s="12">
        <f t="shared" si="0"/>
        <v>0</v>
      </c>
      <c r="M21" s="36"/>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row>
    <row r="22" spans="1:257" s="14" customFormat="1" ht="17.25" customHeight="1">
      <c r="A22" s="33"/>
      <c r="B22" s="447"/>
      <c r="C22" s="408" t="s">
        <v>127</v>
      </c>
      <c r="D22" s="409"/>
      <c r="E22" s="69"/>
      <c r="F22" s="16"/>
      <c r="G22" s="375" t="s">
        <v>332</v>
      </c>
      <c r="H22" s="376"/>
      <c r="I22" s="17"/>
      <c r="J22" s="20"/>
      <c r="K22" s="98"/>
      <c r="L22" s="12">
        <f t="shared" si="0"/>
        <v>0</v>
      </c>
      <c r="M22" s="36"/>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row>
    <row r="23" spans="1:257" s="14" customFormat="1" ht="17.25" customHeight="1">
      <c r="A23" s="33"/>
      <c r="B23" s="447"/>
      <c r="C23" s="408" t="s">
        <v>128</v>
      </c>
      <c r="D23" s="409"/>
      <c r="E23" s="69"/>
      <c r="F23" s="16"/>
      <c r="G23" s="390"/>
      <c r="H23" s="391"/>
      <c r="I23" s="17"/>
      <c r="J23" s="20"/>
      <c r="K23" s="98"/>
      <c r="L23" s="12">
        <f t="shared" si="0"/>
        <v>0</v>
      </c>
      <c r="M23" s="36"/>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row>
    <row r="24" spans="1:257" s="14" customFormat="1" ht="17.25" customHeight="1">
      <c r="A24" s="33"/>
      <c r="B24" s="447"/>
      <c r="C24" s="408" t="s">
        <v>129</v>
      </c>
      <c r="D24" s="409"/>
      <c r="E24" s="69"/>
      <c r="F24" s="22"/>
      <c r="G24" s="445"/>
      <c r="H24" s="446"/>
      <c r="I24" s="23"/>
      <c r="J24" s="20"/>
      <c r="K24" s="98"/>
      <c r="L24" s="12">
        <f t="shared" si="0"/>
        <v>0</v>
      </c>
      <c r="M24" s="36"/>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row>
    <row r="25" spans="1:257" s="14" customFormat="1" ht="18.75" customHeight="1">
      <c r="A25" s="33"/>
      <c r="B25" s="448"/>
      <c r="C25" s="383"/>
      <c r="D25" s="384"/>
      <c r="E25" s="70"/>
      <c r="F25" s="385" t="s">
        <v>130</v>
      </c>
      <c r="G25" s="386"/>
      <c r="H25" s="387"/>
      <c r="I25" s="25"/>
      <c r="J25" s="71" t="s">
        <v>59</v>
      </c>
      <c r="K25" s="72"/>
      <c r="L25" s="28">
        <f>SUM(L5:L24)</f>
        <v>0</v>
      </c>
      <c r="M25" s="36"/>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row>
    <row r="26" spans="1:257" s="14" customFormat="1" ht="17.25" customHeight="1">
      <c r="A26" s="33"/>
      <c r="B26" s="402" t="s">
        <v>131</v>
      </c>
      <c r="C26" s="430" t="s">
        <v>443</v>
      </c>
      <c r="D26" s="431"/>
      <c r="E26" s="431"/>
      <c r="F26" s="431"/>
      <c r="G26" s="431"/>
      <c r="H26" s="431"/>
      <c r="I26" s="431"/>
      <c r="J26" s="431"/>
      <c r="K26" s="431"/>
      <c r="L26" s="432"/>
      <c r="M26" s="36"/>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row>
    <row r="27" spans="1:257" s="14" customFormat="1" ht="17.25" customHeight="1">
      <c r="A27" s="33"/>
      <c r="B27" s="417"/>
      <c r="C27" s="442" t="s">
        <v>132</v>
      </c>
      <c r="D27" s="428" t="s">
        <v>133</v>
      </c>
      <c r="E27" s="429"/>
      <c r="F27" s="16" t="s">
        <v>521</v>
      </c>
      <c r="G27" s="439" t="s">
        <v>498</v>
      </c>
      <c r="H27" s="440"/>
      <c r="I27" s="17"/>
      <c r="J27" s="20">
        <v>3</v>
      </c>
      <c r="K27" s="169" t="s">
        <v>500</v>
      </c>
      <c r="L27" s="12">
        <f t="shared" ref="L27:L56" si="1">IF(J27="",I27,ROUND(I27*J27,0))</f>
        <v>0</v>
      </c>
      <c r="M27" s="36"/>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row>
    <row r="28" spans="1:257" s="14" customFormat="1" ht="22.5" customHeight="1">
      <c r="A28" s="33"/>
      <c r="B28" s="417"/>
      <c r="C28" s="442"/>
      <c r="D28" s="144" t="s">
        <v>444</v>
      </c>
      <c r="E28" s="168"/>
      <c r="F28" s="16" t="s">
        <v>506</v>
      </c>
      <c r="G28" s="439" t="s">
        <v>508</v>
      </c>
      <c r="H28" s="440"/>
      <c r="I28" s="17"/>
      <c r="J28" s="20">
        <v>3</v>
      </c>
      <c r="K28" s="169" t="s">
        <v>205</v>
      </c>
      <c r="L28" s="12">
        <f t="shared" si="1"/>
        <v>0</v>
      </c>
      <c r="M28" s="36"/>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row>
    <row r="29" spans="1:257" s="14" customFormat="1" ht="17.25" customHeight="1">
      <c r="A29" s="33"/>
      <c r="B29" s="417"/>
      <c r="C29" s="443"/>
      <c r="D29" s="135" t="s">
        <v>134</v>
      </c>
      <c r="E29" s="73"/>
      <c r="F29" s="16"/>
      <c r="G29" s="375"/>
      <c r="H29" s="376"/>
      <c r="I29" s="17"/>
      <c r="J29" s="20"/>
      <c r="K29" s="98"/>
      <c r="L29" s="12">
        <f t="shared" si="1"/>
        <v>0</v>
      </c>
      <c r="M29" s="36"/>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row>
    <row r="30" spans="1:257" s="14" customFormat="1" ht="17.25" customHeight="1">
      <c r="A30" s="33"/>
      <c r="B30" s="417"/>
      <c r="C30" s="443"/>
      <c r="D30" s="135" t="s">
        <v>135</v>
      </c>
      <c r="E30" s="73"/>
      <c r="F30" s="16" t="s">
        <v>505</v>
      </c>
      <c r="G30" s="375"/>
      <c r="H30" s="376"/>
      <c r="I30" s="17"/>
      <c r="J30" s="20">
        <v>200</v>
      </c>
      <c r="K30" s="98" t="s">
        <v>497</v>
      </c>
      <c r="L30" s="12">
        <f t="shared" si="1"/>
        <v>0</v>
      </c>
      <c r="M30" s="36"/>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row>
    <row r="31" spans="1:257" s="14" customFormat="1" ht="17.25" customHeight="1">
      <c r="A31" s="33"/>
      <c r="B31" s="417"/>
      <c r="C31" s="443"/>
      <c r="D31" s="135" t="s">
        <v>136</v>
      </c>
      <c r="E31" s="73"/>
      <c r="F31" s="16"/>
      <c r="G31" s="375"/>
      <c r="H31" s="376"/>
      <c r="I31" s="17"/>
      <c r="J31" s="20"/>
      <c r="K31" s="98"/>
      <c r="L31" s="12">
        <f t="shared" si="1"/>
        <v>0</v>
      </c>
      <c r="M31" s="36"/>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row>
    <row r="32" spans="1:257" s="14" customFormat="1" ht="17.25" customHeight="1">
      <c r="A32" s="33"/>
      <c r="B32" s="417"/>
      <c r="C32" s="443"/>
      <c r="D32" s="74" t="s">
        <v>137</v>
      </c>
      <c r="E32" s="73"/>
      <c r="F32" s="16" t="s">
        <v>504</v>
      </c>
      <c r="G32" s="375"/>
      <c r="H32" s="376"/>
      <c r="I32" s="17"/>
      <c r="J32" s="20">
        <v>6</v>
      </c>
      <c r="K32" s="98" t="s">
        <v>499</v>
      </c>
      <c r="L32" s="12">
        <f t="shared" si="1"/>
        <v>0</v>
      </c>
      <c r="M32" s="36"/>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row>
    <row r="33" spans="1:257" s="14" customFormat="1" ht="17.25" customHeight="1">
      <c r="A33" s="33"/>
      <c r="B33" s="417"/>
      <c r="C33" s="443"/>
      <c r="D33" s="141" t="s">
        <v>442</v>
      </c>
      <c r="E33" s="73"/>
      <c r="F33" s="16" t="s">
        <v>501</v>
      </c>
      <c r="G33" s="439" t="s">
        <v>512</v>
      </c>
      <c r="H33" s="440"/>
      <c r="I33" s="17"/>
      <c r="J33" s="20">
        <v>1</v>
      </c>
      <c r="K33" s="98" t="s">
        <v>500</v>
      </c>
      <c r="L33" s="12">
        <f t="shared" si="1"/>
        <v>0</v>
      </c>
      <c r="M33" s="36"/>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row>
    <row r="34" spans="1:257" s="14" customFormat="1" ht="17.25" customHeight="1">
      <c r="A34" s="33"/>
      <c r="B34" s="417"/>
      <c r="C34" s="443"/>
      <c r="D34" s="141" t="s">
        <v>425</v>
      </c>
      <c r="E34" s="73"/>
      <c r="F34" s="16"/>
      <c r="G34" s="139"/>
      <c r="H34" s="140"/>
      <c r="I34" s="17"/>
      <c r="J34" s="20"/>
      <c r="K34" s="98"/>
      <c r="L34" s="12">
        <f t="shared" si="1"/>
        <v>0</v>
      </c>
      <c r="M34" s="36"/>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row>
    <row r="35" spans="1:257" s="14" customFormat="1" ht="17.25" customHeight="1">
      <c r="A35" s="33"/>
      <c r="B35" s="417"/>
      <c r="C35" s="443"/>
      <c r="D35" s="135" t="s">
        <v>61</v>
      </c>
      <c r="E35" s="73"/>
      <c r="F35" s="16"/>
      <c r="G35" s="375"/>
      <c r="H35" s="376"/>
      <c r="I35" s="17"/>
      <c r="J35" s="20"/>
      <c r="K35" s="98"/>
      <c r="L35" s="12">
        <f t="shared" si="1"/>
        <v>0</v>
      </c>
      <c r="M35" s="36"/>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row>
    <row r="36" spans="1:257" s="14" customFormat="1" ht="17.25" customHeight="1">
      <c r="A36" s="33"/>
      <c r="B36" s="417"/>
      <c r="C36" s="443"/>
      <c r="D36" s="135" t="s">
        <v>138</v>
      </c>
      <c r="E36" s="73"/>
      <c r="F36" s="16"/>
      <c r="G36" s="375" t="s">
        <v>503</v>
      </c>
      <c r="H36" s="376"/>
      <c r="I36" s="17"/>
      <c r="J36" s="20"/>
      <c r="K36" s="98"/>
      <c r="L36" s="12">
        <f t="shared" si="1"/>
        <v>0</v>
      </c>
      <c r="M36" s="36"/>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row>
    <row r="37" spans="1:257" s="14" customFormat="1" ht="17.25" customHeight="1">
      <c r="A37" s="33"/>
      <c r="B37" s="417"/>
      <c r="C37" s="443"/>
      <c r="D37" s="141" t="s">
        <v>141</v>
      </c>
      <c r="E37" s="73"/>
      <c r="F37" s="16"/>
      <c r="G37" s="375"/>
      <c r="H37" s="376"/>
      <c r="I37" s="17"/>
      <c r="J37" s="20"/>
      <c r="K37" s="98"/>
      <c r="L37" s="12">
        <f t="shared" si="1"/>
        <v>0</v>
      </c>
      <c r="M37" s="36"/>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row>
    <row r="38" spans="1:257" s="14" customFormat="1" ht="17.25" customHeight="1">
      <c r="A38" s="33"/>
      <c r="B38" s="417"/>
      <c r="C38" s="443"/>
      <c r="D38" s="135" t="s">
        <v>139</v>
      </c>
      <c r="E38" s="73"/>
      <c r="F38" s="16" t="s">
        <v>502</v>
      </c>
      <c r="G38" s="375"/>
      <c r="H38" s="376"/>
      <c r="I38" s="17"/>
      <c r="J38" s="20">
        <v>30</v>
      </c>
      <c r="K38" s="98" t="s">
        <v>243</v>
      </c>
      <c r="L38" s="12">
        <f t="shared" si="1"/>
        <v>0</v>
      </c>
      <c r="M38" s="36"/>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row>
    <row r="39" spans="1:257" s="14" customFormat="1" ht="17.25" customHeight="1">
      <c r="A39" s="33"/>
      <c r="B39" s="417"/>
      <c r="C39" s="444"/>
      <c r="D39" s="135"/>
      <c r="E39" s="73"/>
      <c r="F39" s="16"/>
      <c r="G39" s="375"/>
      <c r="H39" s="376"/>
      <c r="I39" s="17"/>
      <c r="J39" s="20"/>
      <c r="K39" s="98"/>
      <c r="L39" s="12">
        <f t="shared" si="1"/>
        <v>0</v>
      </c>
      <c r="M39" s="36"/>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row>
    <row r="40" spans="1:257" s="14" customFormat="1" ht="17.25" customHeight="1">
      <c r="A40" s="33"/>
      <c r="B40" s="417"/>
      <c r="C40" s="441" t="s">
        <v>140</v>
      </c>
      <c r="D40" s="135" t="s">
        <v>133</v>
      </c>
      <c r="E40" s="73"/>
      <c r="F40" s="16" t="s">
        <v>523</v>
      </c>
      <c r="G40" s="439" t="s">
        <v>498</v>
      </c>
      <c r="H40" s="440"/>
      <c r="I40" s="17"/>
      <c r="J40" s="20">
        <v>1</v>
      </c>
      <c r="K40" s="169" t="s">
        <v>500</v>
      </c>
      <c r="L40" s="12">
        <f t="shared" si="1"/>
        <v>0</v>
      </c>
      <c r="M40" s="36"/>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row>
    <row r="41" spans="1:257" s="14" customFormat="1" ht="22.5" customHeight="1">
      <c r="A41" s="33"/>
      <c r="B41" s="417"/>
      <c r="C41" s="442"/>
      <c r="D41" s="144" t="s">
        <v>444</v>
      </c>
      <c r="E41" s="168"/>
      <c r="F41" s="16" t="s">
        <v>507</v>
      </c>
      <c r="G41" s="439" t="s">
        <v>510</v>
      </c>
      <c r="H41" s="440"/>
      <c r="I41" s="17"/>
      <c r="J41" s="20">
        <v>6</v>
      </c>
      <c r="K41" s="169" t="s">
        <v>205</v>
      </c>
      <c r="L41" s="12">
        <f t="shared" ref="L41" si="2">IF(J41="",I41,ROUND(I41*J41,0))</f>
        <v>0</v>
      </c>
      <c r="M41" s="36"/>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c r="IW41" s="13"/>
    </row>
    <row r="42" spans="1:257" s="14" customFormat="1" ht="17.25" customHeight="1">
      <c r="A42" s="33"/>
      <c r="B42" s="417"/>
      <c r="C42" s="442"/>
      <c r="D42" s="141" t="s">
        <v>449</v>
      </c>
      <c r="E42" s="73"/>
      <c r="F42" s="16" t="s">
        <v>509</v>
      </c>
      <c r="G42" s="439" t="s">
        <v>516</v>
      </c>
      <c r="H42" s="440"/>
      <c r="I42" s="17"/>
      <c r="J42" s="20">
        <v>1</v>
      </c>
      <c r="K42" s="169" t="s">
        <v>500</v>
      </c>
      <c r="L42" s="12">
        <f t="shared" si="1"/>
        <v>0</v>
      </c>
      <c r="M42" s="36"/>
      <c r="N42" s="175"/>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row>
    <row r="43" spans="1:257" s="14" customFormat="1" ht="17.25" customHeight="1">
      <c r="A43" s="33"/>
      <c r="B43" s="417"/>
      <c r="C43" s="442"/>
      <c r="D43" s="171" t="s">
        <v>450</v>
      </c>
      <c r="E43" s="73"/>
      <c r="F43" s="16" t="s">
        <v>511</v>
      </c>
      <c r="G43" s="139"/>
      <c r="H43" s="140"/>
      <c r="I43" s="17"/>
      <c r="J43" s="20"/>
      <c r="K43" s="98"/>
      <c r="L43" s="12">
        <f t="shared" si="1"/>
        <v>0</v>
      </c>
      <c r="M43" s="36"/>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row>
    <row r="44" spans="1:257" s="14" customFormat="1" ht="17.25" customHeight="1">
      <c r="A44" s="33"/>
      <c r="B44" s="417"/>
      <c r="C44" s="443"/>
      <c r="D44" s="135" t="s">
        <v>134</v>
      </c>
      <c r="E44" s="73"/>
      <c r="F44" s="16" t="s">
        <v>513</v>
      </c>
      <c r="G44" s="375"/>
      <c r="H44" s="376"/>
      <c r="I44" s="17"/>
      <c r="J44" s="20">
        <v>2</v>
      </c>
      <c r="K44" s="98" t="s">
        <v>472</v>
      </c>
      <c r="L44" s="12">
        <f t="shared" si="1"/>
        <v>0</v>
      </c>
      <c r="M44" s="36"/>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row>
    <row r="45" spans="1:257" s="14" customFormat="1" ht="17.25" customHeight="1">
      <c r="A45" s="33"/>
      <c r="B45" s="417"/>
      <c r="C45" s="443"/>
      <c r="D45" s="135" t="s">
        <v>135</v>
      </c>
      <c r="E45" s="73"/>
      <c r="F45" s="16"/>
      <c r="G45" s="375"/>
      <c r="H45" s="376"/>
      <c r="I45" s="17"/>
      <c r="J45" s="20"/>
      <c r="K45" s="98"/>
      <c r="L45" s="12">
        <f t="shared" si="1"/>
        <v>0</v>
      </c>
      <c r="M45" s="36"/>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F45" s="13"/>
      <c r="IG45" s="13"/>
      <c r="IH45" s="13"/>
      <c r="II45" s="13"/>
      <c r="IJ45" s="13"/>
      <c r="IK45" s="13"/>
      <c r="IL45" s="13"/>
      <c r="IM45" s="13"/>
      <c r="IN45" s="13"/>
      <c r="IO45" s="13"/>
      <c r="IP45" s="13"/>
      <c r="IQ45" s="13"/>
      <c r="IR45" s="13"/>
      <c r="IS45" s="13"/>
      <c r="IT45" s="13"/>
      <c r="IU45" s="13"/>
      <c r="IV45" s="13"/>
      <c r="IW45" s="13"/>
    </row>
    <row r="46" spans="1:257" s="14" customFormat="1" ht="17.25" customHeight="1">
      <c r="A46" s="33"/>
      <c r="B46" s="417"/>
      <c r="C46" s="443"/>
      <c r="D46" s="135" t="s">
        <v>136</v>
      </c>
      <c r="E46" s="73"/>
      <c r="F46" s="16"/>
      <c r="G46" s="375"/>
      <c r="H46" s="376"/>
      <c r="I46" s="17"/>
      <c r="J46" s="20"/>
      <c r="K46" s="98"/>
      <c r="L46" s="12">
        <f t="shared" si="1"/>
        <v>0</v>
      </c>
      <c r="M46" s="36"/>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c r="HS46" s="13"/>
      <c r="HT46" s="13"/>
      <c r="HU46" s="13"/>
      <c r="HV46" s="13"/>
      <c r="HW46" s="13"/>
      <c r="HX46" s="13"/>
      <c r="HY46" s="13"/>
      <c r="HZ46" s="13"/>
      <c r="IA46" s="13"/>
      <c r="IB46" s="13"/>
      <c r="IC46" s="13"/>
      <c r="ID46" s="13"/>
      <c r="IE46" s="13"/>
      <c r="IF46" s="13"/>
      <c r="IG46" s="13"/>
      <c r="IH46" s="13"/>
      <c r="II46" s="13"/>
      <c r="IJ46" s="13"/>
      <c r="IK46" s="13"/>
      <c r="IL46" s="13"/>
      <c r="IM46" s="13"/>
      <c r="IN46" s="13"/>
      <c r="IO46" s="13"/>
      <c r="IP46" s="13"/>
      <c r="IQ46" s="13"/>
      <c r="IR46" s="13"/>
      <c r="IS46" s="13"/>
      <c r="IT46" s="13"/>
      <c r="IU46" s="13"/>
      <c r="IV46" s="13"/>
      <c r="IW46" s="13"/>
    </row>
    <row r="47" spans="1:257" s="14" customFormat="1" ht="17.25" customHeight="1">
      <c r="A47" s="33"/>
      <c r="B47" s="417"/>
      <c r="C47" s="443"/>
      <c r="D47" s="74" t="s">
        <v>137</v>
      </c>
      <c r="E47" s="73"/>
      <c r="F47" s="16"/>
      <c r="G47" s="375"/>
      <c r="H47" s="376"/>
      <c r="I47" s="17"/>
      <c r="J47" s="20"/>
      <c r="K47" s="98"/>
      <c r="L47" s="12">
        <f t="shared" si="1"/>
        <v>0</v>
      </c>
      <c r="M47" s="36"/>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row>
    <row r="48" spans="1:257" s="14" customFormat="1" ht="17.25" customHeight="1">
      <c r="A48" s="33"/>
      <c r="B48" s="417"/>
      <c r="C48" s="443"/>
      <c r="D48" s="141" t="s">
        <v>442</v>
      </c>
      <c r="E48" s="73"/>
      <c r="F48" s="16" t="s">
        <v>518</v>
      </c>
      <c r="G48" s="439" t="s">
        <v>515</v>
      </c>
      <c r="H48" s="440"/>
      <c r="I48" s="17"/>
      <c r="J48" s="20">
        <v>1</v>
      </c>
      <c r="K48" s="98" t="s">
        <v>519</v>
      </c>
      <c r="L48" s="12">
        <f t="shared" ref="L48:L49" si="3">IF(J48="",I48,ROUND(I48*J48,0))</f>
        <v>0</v>
      </c>
      <c r="M48" s="36"/>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c r="IW48" s="13"/>
    </row>
    <row r="49" spans="1:257" s="14" customFormat="1" ht="17.25" customHeight="1">
      <c r="A49" s="33"/>
      <c r="B49" s="417"/>
      <c r="C49" s="443"/>
      <c r="D49" s="141" t="s">
        <v>425</v>
      </c>
      <c r="E49" s="73"/>
      <c r="F49" s="16" t="s">
        <v>517</v>
      </c>
      <c r="G49" s="439" t="s">
        <v>514</v>
      </c>
      <c r="H49" s="440"/>
      <c r="I49" s="17"/>
      <c r="J49" s="20">
        <v>2</v>
      </c>
      <c r="K49" s="98" t="s">
        <v>519</v>
      </c>
      <c r="L49" s="12">
        <f t="shared" si="3"/>
        <v>0</v>
      </c>
      <c r="M49" s="36"/>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c r="IW49" s="13"/>
    </row>
    <row r="50" spans="1:257" s="14" customFormat="1" ht="17.25" customHeight="1">
      <c r="A50" s="33"/>
      <c r="B50" s="417"/>
      <c r="C50" s="443"/>
      <c r="D50" s="135" t="s">
        <v>61</v>
      </c>
      <c r="E50" s="73"/>
      <c r="F50" s="16"/>
      <c r="G50" s="375"/>
      <c r="H50" s="376"/>
      <c r="I50" s="17"/>
      <c r="J50" s="20"/>
      <c r="K50" s="98"/>
      <c r="L50" s="12">
        <f t="shared" si="1"/>
        <v>0</v>
      </c>
      <c r="M50" s="36"/>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c r="IW50" s="13"/>
    </row>
    <row r="51" spans="1:257" s="14" customFormat="1" ht="17.25" customHeight="1">
      <c r="A51" s="33"/>
      <c r="B51" s="417"/>
      <c r="C51" s="443"/>
      <c r="D51" s="135" t="s">
        <v>138</v>
      </c>
      <c r="E51" s="73"/>
      <c r="F51" s="16"/>
      <c r="G51" s="375"/>
      <c r="H51" s="376"/>
      <c r="I51" s="17"/>
      <c r="J51" s="20"/>
      <c r="K51" s="98"/>
      <c r="L51" s="12">
        <f t="shared" si="1"/>
        <v>0</v>
      </c>
      <c r="M51" s="36"/>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c r="HS51" s="13"/>
      <c r="HT51" s="13"/>
      <c r="HU51" s="13"/>
      <c r="HV51" s="13"/>
      <c r="HW51" s="13"/>
      <c r="HX51" s="13"/>
      <c r="HY51" s="13"/>
      <c r="HZ51" s="13"/>
      <c r="IA51" s="13"/>
      <c r="IB51" s="13"/>
      <c r="IC51" s="13"/>
      <c r="ID51" s="13"/>
      <c r="IE51" s="13"/>
      <c r="IF51" s="13"/>
      <c r="IG51" s="13"/>
      <c r="IH51" s="13"/>
      <c r="II51" s="13"/>
      <c r="IJ51" s="13"/>
      <c r="IK51" s="13"/>
      <c r="IL51" s="13"/>
      <c r="IM51" s="13"/>
      <c r="IN51" s="13"/>
      <c r="IO51" s="13"/>
      <c r="IP51" s="13"/>
      <c r="IQ51" s="13"/>
      <c r="IR51" s="13"/>
      <c r="IS51" s="13"/>
      <c r="IT51" s="13"/>
      <c r="IU51" s="13"/>
      <c r="IV51" s="13"/>
      <c r="IW51" s="13"/>
    </row>
    <row r="52" spans="1:257" s="14" customFormat="1" ht="17.25" customHeight="1">
      <c r="A52" s="33"/>
      <c r="B52" s="417"/>
      <c r="C52" s="443"/>
      <c r="D52" s="135" t="s">
        <v>141</v>
      </c>
      <c r="E52" s="73"/>
      <c r="F52" s="16"/>
      <c r="G52" s="375"/>
      <c r="H52" s="376"/>
      <c r="I52" s="17"/>
      <c r="J52" s="20"/>
      <c r="K52" s="98"/>
      <c r="L52" s="12">
        <f t="shared" si="1"/>
        <v>0</v>
      </c>
      <c r="M52" s="36"/>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c r="HS52" s="13"/>
      <c r="HT52" s="13"/>
      <c r="HU52" s="13"/>
      <c r="HV52" s="13"/>
      <c r="HW52" s="13"/>
      <c r="HX52" s="13"/>
      <c r="HY52" s="13"/>
      <c r="HZ52" s="13"/>
      <c r="IA52" s="13"/>
      <c r="IB52" s="13"/>
      <c r="IC52" s="13"/>
      <c r="ID52" s="13"/>
      <c r="IE52" s="13"/>
      <c r="IF52" s="13"/>
      <c r="IG52" s="13"/>
      <c r="IH52" s="13"/>
      <c r="II52" s="13"/>
      <c r="IJ52" s="13"/>
      <c r="IK52" s="13"/>
      <c r="IL52" s="13"/>
      <c r="IM52" s="13"/>
      <c r="IN52" s="13"/>
      <c r="IO52" s="13"/>
      <c r="IP52" s="13"/>
      <c r="IQ52" s="13"/>
      <c r="IR52" s="13"/>
      <c r="IS52" s="13"/>
      <c r="IT52" s="13"/>
      <c r="IU52" s="13"/>
      <c r="IV52" s="13"/>
      <c r="IW52" s="13"/>
    </row>
    <row r="53" spans="1:257" s="14" customFormat="1" ht="17.25" customHeight="1">
      <c r="A53" s="33"/>
      <c r="B53" s="417"/>
      <c r="C53" s="443"/>
      <c r="D53" s="135" t="s">
        <v>142</v>
      </c>
      <c r="E53" s="73"/>
      <c r="F53" s="16" t="s">
        <v>520</v>
      </c>
      <c r="G53" s="375"/>
      <c r="H53" s="376"/>
      <c r="I53" s="17"/>
      <c r="J53" s="20">
        <v>50</v>
      </c>
      <c r="K53" s="98" t="s">
        <v>243</v>
      </c>
      <c r="L53" s="12">
        <f t="shared" ref="L53" si="4">IF(J53="",I53,ROUND(I53*J53,0))</f>
        <v>0</v>
      </c>
      <c r="M53" s="36"/>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c r="IH53" s="13"/>
      <c r="II53" s="13"/>
      <c r="IJ53" s="13"/>
      <c r="IK53" s="13"/>
      <c r="IL53" s="13"/>
      <c r="IM53" s="13"/>
      <c r="IN53" s="13"/>
      <c r="IO53" s="13"/>
      <c r="IP53" s="13"/>
      <c r="IQ53" s="13"/>
      <c r="IR53" s="13"/>
      <c r="IS53" s="13"/>
      <c r="IT53" s="13"/>
      <c r="IU53" s="13"/>
      <c r="IV53" s="13"/>
      <c r="IW53" s="13"/>
    </row>
    <row r="54" spans="1:257" s="14" customFormat="1" ht="17.25" customHeight="1">
      <c r="A54" s="33"/>
      <c r="B54" s="417"/>
      <c r="C54" s="444"/>
      <c r="D54" s="135"/>
      <c r="E54" s="73"/>
      <c r="F54" s="16"/>
      <c r="G54" s="375"/>
      <c r="H54" s="376"/>
      <c r="I54" s="17"/>
      <c r="J54" s="20"/>
      <c r="K54" s="98"/>
      <c r="L54" s="12">
        <f t="shared" si="1"/>
        <v>0</v>
      </c>
      <c r="M54" s="36"/>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c r="HS54" s="13"/>
      <c r="HT54" s="13"/>
      <c r="HU54" s="13"/>
      <c r="HV54" s="13"/>
      <c r="HW54" s="13"/>
      <c r="HX54" s="13"/>
      <c r="HY54" s="13"/>
      <c r="HZ54" s="13"/>
      <c r="IA54" s="13"/>
      <c r="IB54" s="13"/>
      <c r="IC54" s="13"/>
      <c r="ID54" s="13"/>
      <c r="IE54" s="13"/>
      <c r="IF54" s="13"/>
      <c r="IG54" s="13"/>
      <c r="IH54" s="13"/>
      <c r="II54" s="13"/>
      <c r="IJ54" s="13"/>
      <c r="IK54" s="13"/>
      <c r="IL54" s="13"/>
      <c r="IM54" s="13"/>
      <c r="IN54" s="13"/>
      <c r="IO54" s="13"/>
      <c r="IP54" s="13"/>
      <c r="IQ54" s="13"/>
      <c r="IR54" s="13"/>
      <c r="IS54" s="13"/>
      <c r="IT54" s="13"/>
      <c r="IU54" s="13"/>
      <c r="IV54" s="13"/>
      <c r="IW54" s="13"/>
    </row>
    <row r="55" spans="1:257" s="14" customFormat="1" ht="17.25" customHeight="1">
      <c r="A55" s="33"/>
      <c r="B55" s="417"/>
      <c r="C55" s="388" t="s">
        <v>656</v>
      </c>
      <c r="D55" s="389"/>
      <c r="E55" s="65"/>
      <c r="F55" s="16" t="s">
        <v>658</v>
      </c>
      <c r="G55" s="375" t="s">
        <v>657</v>
      </c>
      <c r="H55" s="376"/>
      <c r="I55" s="17"/>
      <c r="J55" s="20">
        <v>4</v>
      </c>
      <c r="K55" s="169" t="s">
        <v>500</v>
      </c>
      <c r="L55" s="12">
        <f t="shared" si="1"/>
        <v>0</v>
      </c>
      <c r="M55" s="36"/>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c r="HS55" s="13"/>
      <c r="HT55" s="13"/>
      <c r="HU55" s="13"/>
      <c r="HV55" s="13"/>
      <c r="HW55" s="13"/>
      <c r="HX55" s="13"/>
      <c r="HY55" s="13"/>
      <c r="HZ55" s="13"/>
      <c r="IA55" s="13"/>
      <c r="IB55" s="13"/>
      <c r="IC55" s="13"/>
      <c r="ID55" s="13"/>
      <c r="IE55" s="13"/>
      <c r="IF55" s="13"/>
      <c r="IG55" s="13"/>
      <c r="IH55" s="13"/>
      <c r="II55" s="13"/>
      <c r="IJ55" s="13"/>
      <c r="IK55" s="13"/>
      <c r="IL55" s="13"/>
      <c r="IM55" s="13"/>
      <c r="IN55" s="13"/>
      <c r="IO55" s="13"/>
      <c r="IP55" s="13"/>
      <c r="IQ55" s="13"/>
      <c r="IR55" s="13"/>
      <c r="IS55" s="13"/>
      <c r="IT55" s="13"/>
      <c r="IU55" s="13"/>
      <c r="IV55" s="13"/>
      <c r="IW55" s="13"/>
    </row>
    <row r="56" spans="1:257" s="14" customFormat="1" ht="18" customHeight="1">
      <c r="A56" s="33"/>
      <c r="B56" s="417"/>
      <c r="C56" s="388" t="s">
        <v>106</v>
      </c>
      <c r="D56" s="389"/>
      <c r="E56" s="65"/>
      <c r="F56" s="178" t="s">
        <v>539</v>
      </c>
      <c r="G56" s="458"/>
      <c r="H56" s="459"/>
      <c r="I56" s="23"/>
      <c r="J56" s="20">
        <v>3</v>
      </c>
      <c r="K56" s="98" t="s">
        <v>281</v>
      </c>
      <c r="L56" s="12">
        <f t="shared" si="1"/>
        <v>0</v>
      </c>
      <c r="M56" s="40"/>
      <c r="N56" s="41"/>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c r="HS56" s="13"/>
      <c r="HT56" s="13"/>
      <c r="HU56" s="13"/>
      <c r="HV56" s="13"/>
      <c r="HW56" s="13"/>
      <c r="HX56" s="13"/>
      <c r="HY56" s="13"/>
      <c r="HZ56" s="13"/>
      <c r="IA56" s="13"/>
      <c r="IB56" s="13"/>
      <c r="IC56" s="13"/>
      <c r="ID56" s="13"/>
      <c r="IE56" s="13"/>
      <c r="IF56" s="13"/>
      <c r="IG56" s="13"/>
      <c r="IH56" s="13"/>
      <c r="II56" s="13"/>
      <c r="IJ56" s="13"/>
      <c r="IK56" s="13"/>
      <c r="IL56" s="13"/>
      <c r="IM56" s="13"/>
      <c r="IN56" s="13"/>
      <c r="IO56" s="13"/>
      <c r="IP56" s="13"/>
      <c r="IQ56" s="13"/>
      <c r="IR56" s="13"/>
      <c r="IS56" s="13"/>
      <c r="IT56" s="13"/>
      <c r="IU56" s="13"/>
      <c r="IV56" s="13"/>
      <c r="IW56" s="13"/>
    </row>
    <row r="57" spans="1:257" s="14" customFormat="1" ht="18.75" customHeight="1">
      <c r="A57" s="33"/>
      <c r="B57" s="417"/>
      <c r="C57" s="383"/>
      <c r="D57" s="384"/>
      <c r="E57" s="24"/>
      <c r="F57" s="385" t="s">
        <v>424</v>
      </c>
      <c r="G57" s="386"/>
      <c r="H57" s="387"/>
      <c r="I57" s="25"/>
      <c r="J57" s="26" t="s">
        <v>59</v>
      </c>
      <c r="K57" s="27"/>
      <c r="L57" s="28">
        <f>SUM(L27:L56)</f>
        <v>0</v>
      </c>
      <c r="M57" s="36"/>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F57" s="13"/>
      <c r="IG57" s="13"/>
      <c r="IH57" s="13"/>
      <c r="II57" s="13"/>
      <c r="IJ57" s="13"/>
      <c r="IK57" s="13"/>
      <c r="IL57" s="13"/>
      <c r="IM57" s="13"/>
      <c r="IN57" s="13"/>
      <c r="IO57" s="13"/>
      <c r="IP57" s="13"/>
      <c r="IQ57" s="13"/>
      <c r="IR57" s="13"/>
      <c r="IS57" s="13"/>
      <c r="IT57" s="13"/>
      <c r="IU57" s="13"/>
      <c r="IV57" s="13"/>
      <c r="IW57" s="13"/>
    </row>
    <row r="58" spans="1:257" s="14" customFormat="1" ht="17.25" customHeight="1">
      <c r="A58" s="33"/>
      <c r="B58" s="417"/>
      <c r="C58" s="460" t="s">
        <v>253</v>
      </c>
      <c r="D58" s="461"/>
      <c r="E58" s="461"/>
      <c r="F58" s="461"/>
      <c r="G58" s="461"/>
      <c r="H58" s="461"/>
      <c r="I58" s="461"/>
      <c r="J58" s="378"/>
      <c r="K58" s="461"/>
      <c r="L58" s="379"/>
      <c r="M58" s="36"/>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3"/>
      <c r="IQ58" s="13"/>
      <c r="IR58" s="13"/>
      <c r="IS58" s="13"/>
      <c r="IT58" s="13"/>
      <c r="IU58" s="13"/>
      <c r="IV58" s="13"/>
      <c r="IW58" s="13"/>
    </row>
    <row r="59" spans="1:257" s="14" customFormat="1" ht="17.25" customHeight="1">
      <c r="A59" s="33"/>
      <c r="B59" s="417"/>
      <c r="C59" s="455" t="s">
        <v>132</v>
      </c>
      <c r="D59" s="369" t="s">
        <v>133</v>
      </c>
      <c r="E59" s="370"/>
      <c r="F59" s="80" t="s">
        <v>524</v>
      </c>
      <c r="G59" s="373"/>
      <c r="H59" s="374"/>
      <c r="I59" s="117"/>
      <c r="J59" s="92">
        <v>3</v>
      </c>
      <c r="K59" s="152" t="s">
        <v>500</v>
      </c>
      <c r="L59" s="84">
        <f t="shared" ref="L59:L62" si="5">IF(J59="",I59,ROUND(I59*J59,0))</f>
        <v>0</v>
      </c>
      <c r="M59" s="36"/>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3"/>
      <c r="IQ59" s="13"/>
      <c r="IR59" s="13"/>
      <c r="IS59" s="13"/>
      <c r="IT59" s="13"/>
      <c r="IU59" s="13"/>
      <c r="IV59" s="13"/>
      <c r="IW59" s="13"/>
    </row>
    <row r="60" spans="1:257" s="14" customFormat="1" ht="17.25" customHeight="1">
      <c r="A60" s="33"/>
      <c r="B60" s="417"/>
      <c r="C60" s="456"/>
      <c r="D60" s="136" t="s">
        <v>442</v>
      </c>
      <c r="E60" s="176"/>
      <c r="F60" s="80" t="s">
        <v>522</v>
      </c>
      <c r="G60" s="137"/>
      <c r="H60" s="138"/>
      <c r="I60" s="81"/>
      <c r="J60" s="92">
        <v>1</v>
      </c>
      <c r="K60" s="152" t="s">
        <v>519</v>
      </c>
      <c r="L60" s="84">
        <f t="shared" si="5"/>
        <v>0</v>
      </c>
      <c r="M60" s="36"/>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F60" s="13"/>
      <c r="IG60" s="13"/>
      <c r="IH60" s="13"/>
      <c r="II60" s="13"/>
      <c r="IJ60" s="13"/>
      <c r="IK60" s="13"/>
      <c r="IL60" s="13"/>
      <c r="IM60" s="13"/>
      <c r="IN60" s="13"/>
      <c r="IO60" s="13"/>
      <c r="IP60" s="13"/>
      <c r="IQ60" s="13"/>
      <c r="IR60" s="13"/>
      <c r="IS60" s="13"/>
      <c r="IT60" s="13"/>
      <c r="IU60" s="13"/>
      <c r="IV60" s="13"/>
      <c r="IW60" s="13"/>
    </row>
    <row r="61" spans="1:257" s="14" customFormat="1" ht="17.25" customHeight="1">
      <c r="A61" s="33"/>
      <c r="B61" s="417"/>
      <c r="C61" s="457"/>
      <c r="D61" s="134"/>
      <c r="E61" s="153"/>
      <c r="F61" s="80"/>
      <c r="G61" s="371"/>
      <c r="H61" s="372"/>
      <c r="I61" s="81"/>
      <c r="J61" s="92"/>
      <c r="K61" s="152"/>
      <c r="L61" s="84">
        <f t="shared" si="5"/>
        <v>0</v>
      </c>
      <c r="M61" s="36"/>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c r="HS61" s="13"/>
      <c r="HT61" s="13"/>
      <c r="HU61" s="13"/>
      <c r="HV61" s="13"/>
      <c r="HW61" s="13"/>
      <c r="HX61" s="13"/>
      <c r="HY61" s="13"/>
      <c r="HZ61" s="13"/>
      <c r="IA61" s="13"/>
      <c r="IB61" s="13"/>
      <c r="IC61" s="13"/>
      <c r="ID61" s="13"/>
      <c r="IE61" s="13"/>
      <c r="IF61" s="13"/>
      <c r="IG61" s="13"/>
      <c r="IH61" s="13"/>
      <c r="II61" s="13"/>
      <c r="IJ61" s="13"/>
      <c r="IK61" s="13"/>
      <c r="IL61" s="13"/>
      <c r="IM61" s="13"/>
      <c r="IN61" s="13"/>
      <c r="IO61" s="13"/>
      <c r="IP61" s="13"/>
      <c r="IQ61" s="13"/>
      <c r="IR61" s="13"/>
      <c r="IS61" s="13"/>
      <c r="IT61" s="13"/>
      <c r="IU61" s="13"/>
      <c r="IV61" s="13"/>
      <c r="IW61" s="13"/>
    </row>
    <row r="62" spans="1:257" s="14" customFormat="1" ht="17.25" customHeight="1">
      <c r="A62" s="33"/>
      <c r="B62" s="417"/>
      <c r="C62" s="455" t="s">
        <v>140</v>
      </c>
      <c r="D62" s="134" t="s">
        <v>133</v>
      </c>
      <c r="E62" s="153"/>
      <c r="F62" s="80" t="s">
        <v>525</v>
      </c>
      <c r="G62" s="373"/>
      <c r="H62" s="374"/>
      <c r="I62" s="81"/>
      <c r="J62" s="92">
        <v>1</v>
      </c>
      <c r="K62" s="152" t="s">
        <v>500</v>
      </c>
      <c r="L62" s="84">
        <f t="shared" si="5"/>
        <v>0</v>
      </c>
      <c r="M62" s="36"/>
      <c r="N62" s="13"/>
      <c r="O62" s="177"/>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c r="HS62" s="13"/>
      <c r="HT62" s="13"/>
      <c r="HU62" s="13"/>
      <c r="HV62" s="13"/>
      <c r="HW62" s="13"/>
      <c r="HX62" s="13"/>
      <c r="HY62" s="13"/>
      <c r="HZ62" s="13"/>
      <c r="IA62" s="13"/>
      <c r="IB62" s="13"/>
      <c r="IC62" s="13"/>
      <c r="ID62" s="13"/>
      <c r="IE62" s="13"/>
      <c r="IF62" s="13"/>
      <c r="IG62" s="13"/>
      <c r="IH62" s="13"/>
      <c r="II62" s="13"/>
      <c r="IJ62" s="13"/>
      <c r="IK62" s="13"/>
      <c r="IL62" s="13"/>
      <c r="IM62" s="13"/>
      <c r="IN62" s="13"/>
      <c r="IO62" s="13"/>
      <c r="IP62" s="13"/>
      <c r="IQ62" s="13"/>
      <c r="IR62" s="13"/>
      <c r="IS62" s="13"/>
      <c r="IT62" s="13"/>
      <c r="IU62" s="13"/>
      <c r="IV62" s="13"/>
      <c r="IW62" s="13"/>
    </row>
    <row r="63" spans="1:257" s="14" customFormat="1" ht="17.25" customHeight="1">
      <c r="A63" s="33"/>
      <c r="B63" s="417"/>
      <c r="C63" s="456"/>
      <c r="D63" s="136" t="s">
        <v>451</v>
      </c>
      <c r="E63" s="170"/>
      <c r="F63" s="80" t="s">
        <v>526</v>
      </c>
      <c r="G63" s="373"/>
      <c r="H63" s="374"/>
      <c r="I63" s="81"/>
      <c r="J63" s="92">
        <v>1</v>
      </c>
      <c r="K63" s="152" t="s">
        <v>500</v>
      </c>
      <c r="L63" s="84">
        <f t="shared" ref="L63:L65" si="6">IF(J63="",I63,ROUND(I63*J63,0))</f>
        <v>0</v>
      </c>
      <c r="M63" s="36"/>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c r="HS63" s="13"/>
      <c r="HT63" s="13"/>
      <c r="HU63" s="13"/>
      <c r="HV63" s="13"/>
      <c r="HW63" s="13"/>
      <c r="HX63" s="13"/>
      <c r="HY63" s="13"/>
      <c r="HZ63" s="13"/>
      <c r="IA63" s="13"/>
      <c r="IB63" s="13"/>
      <c r="IC63" s="13"/>
      <c r="ID63" s="13"/>
      <c r="IE63" s="13"/>
      <c r="IF63" s="13"/>
      <c r="IG63" s="13"/>
      <c r="IH63" s="13"/>
      <c r="II63" s="13"/>
      <c r="IJ63" s="13"/>
      <c r="IK63" s="13"/>
      <c r="IL63" s="13"/>
      <c r="IM63" s="13"/>
      <c r="IN63" s="13"/>
      <c r="IO63" s="13"/>
      <c r="IP63" s="13"/>
      <c r="IQ63" s="13"/>
      <c r="IR63" s="13"/>
      <c r="IS63" s="13"/>
      <c r="IT63" s="13"/>
      <c r="IU63" s="13"/>
      <c r="IV63" s="13"/>
      <c r="IW63" s="13"/>
    </row>
    <row r="64" spans="1:257" s="14" customFormat="1" ht="17.25" customHeight="1">
      <c r="A64" s="33"/>
      <c r="B64" s="417"/>
      <c r="C64" s="456"/>
      <c r="D64" s="136" t="s">
        <v>442</v>
      </c>
      <c r="E64" s="170"/>
      <c r="F64" s="80" t="s">
        <v>518</v>
      </c>
      <c r="G64" s="137"/>
      <c r="H64" s="138"/>
      <c r="I64" s="81"/>
      <c r="J64" s="92">
        <v>1</v>
      </c>
      <c r="K64" s="152" t="s">
        <v>519</v>
      </c>
      <c r="L64" s="84">
        <f t="shared" si="6"/>
        <v>0</v>
      </c>
      <c r="M64" s="36"/>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c r="HS64" s="13"/>
      <c r="HT64" s="13"/>
      <c r="HU64" s="13"/>
      <c r="HV64" s="13"/>
      <c r="HW64" s="13"/>
      <c r="HX64" s="13"/>
      <c r="HY64" s="13"/>
      <c r="HZ64" s="13"/>
      <c r="IA64" s="13"/>
      <c r="IB64" s="13"/>
      <c r="IC64" s="13"/>
      <c r="ID64" s="13"/>
      <c r="IE64" s="13"/>
      <c r="IF64" s="13"/>
      <c r="IG64" s="13"/>
      <c r="IH64" s="13"/>
      <c r="II64" s="13"/>
      <c r="IJ64" s="13"/>
      <c r="IK64" s="13"/>
      <c r="IL64" s="13"/>
      <c r="IM64" s="13"/>
      <c r="IN64" s="13"/>
      <c r="IO64" s="13"/>
      <c r="IP64" s="13"/>
      <c r="IQ64" s="13"/>
      <c r="IR64" s="13"/>
      <c r="IS64" s="13"/>
      <c r="IT64" s="13"/>
      <c r="IU64" s="13"/>
      <c r="IV64" s="13"/>
      <c r="IW64" s="13"/>
    </row>
    <row r="65" spans="1:257" s="14" customFormat="1" ht="17.25" customHeight="1">
      <c r="A65" s="33"/>
      <c r="B65" s="417"/>
      <c r="C65" s="456"/>
      <c r="D65" s="136" t="s">
        <v>425</v>
      </c>
      <c r="E65" s="170"/>
      <c r="F65" s="80" t="s">
        <v>517</v>
      </c>
      <c r="G65" s="137"/>
      <c r="H65" s="138"/>
      <c r="I65" s="81"/>
      <c r="J65" s="92">
        <v>2</v>
      </c>
      <c r="K65" s="152" t="s">
        <v>519</v>
      </c>
      <c r="L65" s="84">
        <f t="shared" si="6"/>
        <v>0</v>
      </c>
      <c r="M65" s="36"/>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c r="HS65" s="13"/>
      <c r="HT65" s="13"/>
      <c r="HU65" s="13"/>
      <c r="HV65" s="13"/>
      <c r="HW65" s="13"/>
      <c r="HX65" s="13"/>
      <c r="HY65" s="13"/>
      <c r="HZ65" s="13"/>
      <c r="IA65" s="13"/>
      <c r="IB65" s="13"/>
      <c r="IC65" s="13"/>
      <c r="ID65" s="13"/>
      <c r="IE65" s="13"/>
      <c r="IF65" s="13"/>
      <c r="IG65" s="13"/>
      <c r="IH65" s="13"/>
      <c r="II65" s="13"/>
      <c r="IJ65" s="13"/>
      <c r="IK65" s="13"/>
      <c r="IL65" s="13"/>
      <c r="IM65" s="13"/>
      <c r="IN65" s="13"/>
      <c r="IO65" s="13"/>
      <c r="IP65" s="13"/>
      <c r="IQ65" s="13"/>
      <c r="IR65" s="13"/>
      <c r="IS65" s="13"/>
      <c r="IT65" s="13"/>
      <c r="IU65" s="13"/>
      <c r="IV65" s="13"/>
      <c r="IW65" s="13"/>
    </row>
    <row r="66" spans="1:257" s="14" customFormat="1" ht="17.25" customHeight="1">
      <c r="A66" s="33"/>
      <c r="B66" s="417"/>
      <c r="C66" s="457"/>
      <c r="D66" s="134"/>
      <c r="E66" s="154"/>
      <c r="F66" s="155"/>
      <c r="G66" s="371"/>
      <c r="H66" s="372"/>
      <c r="I66" s="81"/>
      <c r="J66" s="92"/>
      <c r="K66" s="156"/>
      <c r="L66" s="84">
        <f t="shared" ref="L66" si="7">IF(J66="",I66,ROUND(I66*J66,0))</f>
        <v>0</v>
      </c>
      <c r="M66" s="36"/>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c r="HS66" s="13"/>
      <c r="HT66" s="13"/>
      <c r="HU66" s="13"/>
      <c r="HV66" s="13"/>
      <c r="HW66" s="13"/>
      <c r="HX66" s="13"/>
      <c r="HY66" s="13"/>
      <c r="HZ66" s="13"/>
      <c r="IA66" s="13"/>
      <c r="IB66" s="13"/>
      <c r="IC66" s="13"/>
      <c r="ID66" s="13"/>
      <c r="IE66" s="13"/>
      <c r="IF66" s="13"/>
      <c r="IG66" s="13"/>
      <c r="IH66" s="13"/>
      <c r="II66" s="13"/>
      <c r="IJ66" s="13"/>
      <c r="IK66" s="13"/>
      <c r="IL66" s="13"/>
      <c r="IM66" s="13"/>
      <c r="IN66" s="13"/>
      <c r="IO66" s="13"/>
      <c r="IP66" s="13"/>
      <c r="IQ66" s="13"/>
      <c r="IR66" s="13"/>
      <c r="IS66" s="13"/>
      <c r="IT66" s="13"/>
      <c r="IU66" s="13"/>
      <c r="IV66" s="13"/>
      <c r="IW66" s="13"/>
    </row>
    <row r="67" spans="1:257" s="14" customFormat="1" ht="18" customHeight="1">
      <c r="A67" s="33"/>
      <c r="B67" s="417"/>
      <c r="C67" s="369" t="s">
        <v>106</v>
      </c>
      <c r="D67" s="370"/>
      <c r="E67" s="116"/>
      <c r="F67" s="157"/>
      <c r="G67" s="437"/>
      <c r="H67" s="438"/>
      <c r="I67" s="117"/>
      <c r="J67" s="92"/>
      <c r="K67" s="152"/>
      <c r="L67" s="84">
        <f t="shared" ref="L67" si="8">IF(J67="",I67,ROUND(I67*J67,0))</f>
        <v>0</v>
      </c>
      <c r="M67" s="40"/>
      <c r="N67" s="41"/>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c r="HS67" s="13"/>
      <c r="HT67" s="13"/>
      <c r="HU67" s="13"/>
      <c r="HV67" s="13"/>
      <c r="HW67" s="13"/>
      <c r="HX67" s="13"/>
      <c r="HY67" s="13"/>
      <c r="HZ67" s="13"/>
      <c r="IA67" s="13"/>
      <c r="IB67" s="13"/>
      <c r="IC67" s="13"/>
      <c r="ID67" s="13"/>
      <c r="IE67" s="13"/>
      <c r="IF67" s="13"/>
      <c r="IG67" s="13"/>
      <c r="IH67" s="13"/>
      <c r="II67" s="13"/>
      <c r="IJ67" s="13"/>
      <c r="IK67" s="13"/>
      <c r="IL67" s="13"/>
      <c r="IM67" s="13"/>
      <c r="IN67" s="13"/>
      <c r="IO67" s="13"/>
      <c r="IP67" s="13"/>
      <c r="IQ67" s="13"/>
      <c r="IR67" s="13"/>
      <c r="IS67" s="13"/>
      <c r="IT67" s="13"/>
      <c r="IU67" s="13"/>
      <c r="IV67" s="13"/>
      <c r="IW67" s="13"/>
    </row>
    <row r="68" spans="1:257" s="14" customFormat="1" ht="18.75" customHeight="1">
      <c r="A68" s="33"/>
      <c r="B68" s="418"/>
      <c r="C68" s="395"/>
      <c r="D68" s="396"/>
      <c r="E68" s="158"/>
      <c r="F68" s="392" t="s">
        <v>434</v>
      </c>
      <c r="G68" s="393"/>
      <c r="H68" s="394"/>
      <c r="I68" s="159"/>
      <c r="J68" s="160" t="s">
        <v>59</v>
      </c>
      <c r="K68" s="161"/>
      <c r="L68" s="89">
        <f>SUM(L59:L67)</f>
        <v>0</v>
      </c>
      <c r="M68" s="36"/>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c r="HS68" s="13"/>
      <c r="HT68" s="13"/>
      <c r="HU68" s="13"/>
      <c r="HV68" s="13"/>
      <c r="HW68" s="13"/>
      <c r="HX68" s="13"/>
      <c r="HY68" s="13"/>
      <c r="HZ68" s="13"/>
      <c r="IA68" s="13"/>
      <c r="IB68" s="13"/>
      <c r="IC68" s="13"/>
      <c r="ID68" s="13"/>
      <c r="IE68" s="13"/>
      <c r="IF68" s="13"/>
      <c r="IG68" s="13"/>
      <c r="IH68" s="13"/>
      <c r="II68" s="13"/>
      <c r="IJ68" s="13"/>
      <c r="IK68" s="13"/>
      <c r="IL68" s="13"/>
      <c r="IM68" s="13"/>
      <c r="IN68" s="13"/>
      <c r="IO68" s="13"/>
      <c r="IP68" s="13"/>
      <c r="IQ68" s="13"/>
      <c r="IR68" s="13"/>
      <c r="IS68" s="13"/>
      <c r="IT68" s="13"/>
      <c r="IU68" s="13"/>
      <c r="IV68" s="13"/>
      <c r="IW68" s="13"/>
    </row>
    <row r="69" spans="1:257" ht="3.75" customHeight="1">
      <c r="A69" s="30"/>
      <c r="B69" s="30"/>
      <c r="C69" s="30"/>
      <c r="D69" s="30"/>
      <c r="E69" s="30"/>
      <c r="F69" s="30"/>
      <c r="G69" s="30"/>
      <c r="H69" s="30"/>
      <c r="I69" s="30"/>
      <c r="J69" s="30"/>
      <c r="K69" s="30"/>
      <c r="L69" s="30"/>
      <c r="M69" s="30"/>
    </row>
  </sheetData>
  <mergeCells count="96">
    <mergeCell ref="G62:H62"/>
    <mergeCell ref="C68:D68"/>
    <mergeCell ref="F68:H68"/>
    <mergeCell ref="C62:C66"/>
    <mergeCell ref="C56:D56"/>
    <mergeCell ref="G56:H56"/>
    <mergeCell ref="C67:D67"/>
    <mergeCell ref="G67:H67"/>
    <mergeCell ref="G66:H66"/>
    <mergeCell ref="G61:H61"/>
    <mergeCell ref="C57:D57"/>
    <mergeCell ref="F57:H57"/>
    <mergeCell ref="C58:L58"/>
    <mergeCell ref="C59:C61"/>
    <mergeCell ref="D59:E59"/>
    <mergeCell ref="G59:H59"/>
    <mergeCell ref="G50:H50"/>
    <mergeCell ref="G51:H51"/>
    <mergeCell ref="G52:H52"/>
    <mergeCell ref="G53:H53"/>
    <mergeCell ref="G54:H54"/>
    <mergeCell ref="D27:E27"/>
    <mergeCell ref="G27:H27"/>
    <mergeCell ref="G29:H29"/>
    <mergeCell ref="G30:H30"/>
    <mergeCell ref="G31:H31"/>
    <mergeCell ref="G47:H47"/>
    <mergeCell ref="G35:H35"/>
    <mergeCell ref="G36:H36"/>
    <mergeCell ref="G38:H38"/>
    <mergeCell ref="G39:H39"/>
    <mergeCell ref="G46:H46"/>
    <mergeCell ref="B5:B25"/>
    <mergeCell ref="C5:D5"/>
    <mergeCell ref="G5:H6"/>
    <mergeCell ref="C6:D6"/>
    <mergeCell ref="C7:D7"/>
    <mergeCell ref="G7:H7"/>
    <mergeCell ref="C25:D25"/>
    <mergeCell ref="F25:H25"/>
    <mergeCell ref="C22:D22"/>
    <mergeCell ref="G22:H22"/>
    <mergeCell ref="C23:D23"/>
    <mergeCell ref="G23:H23"/>
    <mergeCell ref="C20:D20"/>
    <mergeCell ref="G20:H20"/>
    <mergeCell ref="C21:D21"/>
    <mergeCell ref="G21:H21"/>
    <mergeCell ref="C27:C39"/>
    <mergeCell ref="G13:H13"/>
    <mergeCell ref="C14:D14"/>
    <mergeCell ref="G14:H14"/>
    <mergeCell ref="C15:D15"/>
    <mergeCell ref="G15:H15"/>
    <mergeCell ref="C16:D16"/>
    <mergeCell ref="G16:H16"/>
    <mergeCell ref="C17:D17"/>
    <mergeCell ref="G17:H17"/>
    <mergeCell ref="C18:D18"/>
    <mergeCell ref="G18:H18"/>
    <mergeCell ref="C24:D24"/>
    <mergeCell ref="G24:H24"/>
    <mergeCell ref="C19:D19"/>
    <mergeCell ref="G19:H19"/>
    <mergeCell ref="G12:H12"/>
    <mergeCell ref="C13:D13"/>
    <mergeCell ref="B26:B68"/>
    <mergeCell ref="G32:H32"/>
    <mergeCell ref="G37:H37"/>
    <mergeCell ref="G42:H42"/>
    <mergeCell ref="G63:H63"/>
    <mergeCell ref="G28:H28"/>
    <mergeCell ref="G41:H41"/>
    <mergeCell ref="G33:H33"/>
    <mergeCell ref="G48:H48"/>
    <mergeCell ref="G49:H49"/>
    <mergeCell ref="C40:C54"/>
    <mergeCell ref="G40:H40"/>
    <mergeCell ref="G44:H44"/>
    <mergeCell ref="G45:H45"/>
    <mergeCell ref="C55:D55"/>
    <mergeCell ref="G55:H55"/>
    <mergeCell ref="K2:L2"/>
    <mergeCell ref="C4:D4"/>
    <mergeCell ref="G4:H4"/>
    <mergeCell ref="J4:K4"/>
    <mergeCell ref="C26:L26"/>
    <mergeCell ref="C8:D8"/>
    <mergeCell ref="G8:H8"/>
    <mergeCell ref="C9:D9"/>
    <mergeCell ref="G9:H9"/>
    <mergeCell ref="C10:D10"/>
    <mergeCell ref="G10:H10"/>
    <mergeCell ref="C11:D11"/>
    <mergeCell ref="G11:H11"/>
    <mergeCell ref="C12:D12"/>
  </mergeCells>
  <phoneticPr fontId="3"/>
  <dataValidations count="2">
    <dataValidation type="decimal" imeMode="off" operator="greaterThanOrEqual" allowBlank="1" showInputMessage="1" showErrorMessage="1" error="正しい数字を入力して下さい。" sqref="I5:J24 JE5:JF24 TA5:TB24 ACW5:ACX24 AMS5:AMT24 AWO5:AWP24 BGK5:BGL24 BQG5:BQH24 CAC5:CAD24 CJY5:CJZ24 CTU5:CTV24 DDQ5:DDR24 DNM5:DNN24 DXI5:DXJ24 EHE5:EHF24 ERA5:ERB24 FAW5:FAX24 FKS5:FKT24 FUO5:FUP24 GEK5:GEL24 GOG5:GOH24 GYC5:GYD24 HHY5:HHZ24 HRU5:HRV24 IBQ5:IBR24 ILM5:ILN24 IVI5:IVJ24 JFE5:JFF24 JPA5:JPB24 JYW5:JYX24 KIS5:KIT24 KSO5:KSP24 LCK5:LCL24 LMG5:LMH24 LWC5:LWD24 MFY5:MFZ24 MPU5:MPV24 MZQ5:MZR24 NJM5:NJN24 NTI5:NTJ24 ODE5:ODF24 ONA5:ONB24 OWW5:OWX24 PGS5:PGT24 PQO5:PQP24 QAK5:QAL24 QKG5:QKH24 QUC5:QUD24 RDY5:RDZ24 RNU5:RNV24 RXQ5:RXR24 SHM5:SHN24 SRI5:SRJ24 TBE5:TBF24 TLA5:TLB24 TUW5:TUX24 UES5:UET24 UOO5:UOP24 UYK5:UYL24 VIG5:VIH24 VSC5:VSD24 WBY5:WBZ24 WLU5:WLV24 WVQ5:WVR24 I59:J67 WVQ58:WVR67 JE58:JF67 TA58:TB67 ACW58:ACX67 AMS58:AMT67 AWO58:AWP67 BGK58:BGL67 BQG58:BQH67 CAC58:CAD67 CJY58:CJZ67 CTU58:CTV67 DDQ58:DDR67 DNM58:DNN67 DXI58:DXJ67 EHE58:EHF67 ERA58:ERB67 FAW58:FAX67 FKS58:FKT67 FUO58:FUP67 GEK58:GEL67 GOG58:GOH67 GYC58:GYD67 HHY58:HHZ67 HRU58:HRV67 IBQ58:IBR67 ILM58:ILN67 IVI58:IVJ67 JFE58:JFF67 JPA58:JPB67 JYW58:JYX67 KIS58:KIT67 KSO58:KSP67 LCK58:LCL67 LMG58:LMH67 LWC58:LWD67 MFY58:MFZ67 MPU58:MPV67 MZQ58:MZR67 NJM58:NJN67 NTI58:NTJ67 ODE58:ODF67 ONA58:ONB67 OWW58:OWX67 PGS58:PGT67 PQO58:PQP67 QAK58:QAL67 QKG58:QKH67 QUC58:QUD67 RDY58:RDZ67 RNU58:RNV67 RXQ58:RXR67 SHM58:SHN67 SRI58:SRJ67 TBE58:TBF67 TLA58:TLB67 TUW58:TUX67 UES58:UET67 UOO58:UOP67 UYK58:UYL67 VIG58:VIH67 VSC58:VSD67 WBY58:WBZ67 WLU58:WLV67 JE26:JF56 TA26:TB56 WVQ26:WVR56 WLU26:WLV56 WBY26:WBZ56 VSC26:VSD56 VIG26:VIH56 UYK26:UYL56 UOO26:UOP56 UES26:UET56 TUW26:TUX56 TLA26:TLB56 TBE26:TBF56 SRI26:SRJ56 SHM26:SHN56 RXQ26:RXR56 RNU26:RNV56 RDY26:RDZ56 QUC26:QUD56 QKG26:QKH56 QAK26:QAL56 PQO26:PQP56 PGS26:PGT56 OWW26:OWX56 ONA26:ONB56 ODE26:ODF56 NTI26:NTJ56 NJM26:NJN56 MZQ26:MZR56 MPU26:MPV56 MFY26:MFZ56 LWC26:LWD56 LMG26:LMH56 LCK26:LCL56 KSO26:KSP56 KIS26:KIT56 JYW26:JYX56 JPA26:JPB56 JFE26:JFF56 IVI26:IVJ56 ILM26:ILN56 IBQ26:IBR56 HRU26:HRV56 HHY26:HHZ56 GYC26:GYD56 GOG26:GOH56 GEK26:GEL56 FUO26:FUP56 FKS26:FKT56 FAW26:FAX56 ERA26:ERB56 EHE26:EHF56 DXI26:DXJ56 DNM26:DNN56 DDQ26:DDR56 CTU26:CTV56 CJY26:CJZ56 CAC26:CAD56 BQG26:BQH56 BGK26:BGL56 AWO26:AWP56 AMS26:AMT56 ACW26:ACX56 I27:J56">
      <formula1>-1000000000000</formula1>
    </dataValidation>
    <dataValidation type="list" allowBlank="1" showInputMessage="1" showErrorMessage="1" sqref="WVK26:WVL26 IY26:IZ26 SU26:SV26 ACQ26:ACR26 AMM26:AMN26 AWI26:AWJ26 BGE26:BGF26 BQA26:BQB26 BZW26:BZX26 CJS26:CJT26 CTO26:CTP26 DDK26:DDL26 DNG26:DNH26 DXC26:DXD26 EGY26:EGZ26 EQU26:EQV26 FAQ26:FAR26 FKM26:FKN26 FUI26:FUJ26 GEE26:GEF26 GOA26:GOB26 GXW26:GXX26 HHS26:HHT26 HRO26:HRP26 IBK26:IBL26 ILG26:ILH26 IVC26:IVD26 JEY26:JEZ26 JOU26:JOV26 JYQ26:JYR26 KIM26:KIN26 KSI26:KSJ26 LCE26:LCF26 LMA26:LMB26 LVW26:LVX26 MFS26:MFT26 MPO26:MPP26 MZK26:MZL26 NJG26:NJH26 NTC26:NTD26 OCY26:OCZ26 OMU26:OMV26 OWQ26:OWR26 PGM26:PGN26 PQI26:PQJ26 QAE26:QAF26 QKA26:QKB26 QTW26:QTX26 RDS26:RDT26 RNO26:RNP26 RXK26:RXL26 SHG26:SHH26 SRC26:SRD26 TAY26:TAZ26 TKU26:TKV26 TUQ26:TUR26 UEM26:UEN26 UOI26:UOJ26 UYE26:UYF26 VIA26:VIB26 VRW26:VRX26 WBS26:WBT26 WLO26:WLP26">
      <formula1>制作人件費</formula1>
    </dataValidation>
  </dataValidations>
  <pageMargins left="0.59055118110236227" right="0.39370078740157483" top="0.59055118110236227" bottom="0.39370078740157483" header="0" footer="0"/>
  <pageSetup paperSize="9" scale="61"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2"/>
  <sheetViews>
    <sheetView showZeros="0" zoomScale="95" zoomScaleNormal="95" zoomScaleSheetLayoutView="100" workbookViewId="0">
      <selection activeCell="Q12" sqref="Q12"/>
    </sheetView>
  </sheetViews>
  <sheetFormatPr defaultColWidth="9.33203125" defaultRowHeight="15.75"/>
  <cols>
    <col min="1" max="1" width="1" style="1" customWidth="1"/>
    <col min="2" max="3" width="5.83203125" style="1" customWidth="1"/>
    <col min="4" max="4" width="25" style="1" customWidth="1"/>
    <col min="5" max="5" width="25" style="1" hidden="1" customWidth="1"/>
    <col min="6" max="6" width="49.83203125" style="1" customWidth="1"/>
    <col min="7" max="7" width="20" style="1" customWidth="1"/>
    <col min="8" max="8" width="21.6640625" style="1" customWidth="1"/>
    <col min="9" max="9" width="20" style="1" customWidth="1"/>
    <col min="10" max="11" width="6.6640625" style="1" customWidth="1"/>
    <col min="12" max="12" width="21.6640625" style="1" customWidth="1"/>
    <col min="13" max="13" width="1" style="1" customWidth="1"/>
    <col min="14" max="16384" width="9.33203125" style="1"/>
  </cols>
  <sheetData>
    <row r="1" spans="1:257" ht="3.75" customHeight="1">
      <c r="A1" s="30"/>
      <c r="B1" s="30"/>
      <c r="C1" s="30"/>
      <c r="D1" s="30"/>
      <c r="E1" s="30"/>
      <c r="F1" s="30"/>
      <c r="G1" s="30"/>
      <c r="H1" s="30"/>
      <c r="I1" s="30"/>
      <c r="J1" s="37"/>
      <c r="K1" s="37"/>
      <c r="L1" s="37"/>
      <c r="M1" s="30"/>
    </row>
    <row r="2" spans="1:257" ht="22.5" customHeight="1">
      <c r="A2" s="30"/>
      <c r="B2" s="31" t="s">
        <v>96</v>
      </c>
      <c r="C2" s="30"/>
      <c r="D2" s="30"/>
      <c r="E2" s="30"/>
      <c r="F2" s="30"/>
      <c r="G2" s="30"/>
      <c r="H2" s="30"/>
      <c r="I2" s="30"/>
      <c r="J2" s="146"/>
      <c r="K2" s="410">
        <f>表紙!AB2</f>
        <v>0</v>
      </c>
      <c r="L2" s="410"/>
      <c r="M2" s="30"/>
    </row>
    <row r="3" spans="1:257" ht="17.25" customHeight="1">
      <c r="A3" s="30"/>
      <c r="B3" s="78" t="s">
        <v>491</v>
      </c>
      <c r="C3" s="30"/>
      <c r="D3" s="30"/>
      <c r="E3" s="30"/>
      <c r="F3" s="30"/>
      <c r="G3" s="30"/>
      <c r="H3" s="30"/>
      <c r="I3" s="30"/>
      <c r="J3" s="30"/>
      <c r="K3" s="30"/>
      <c r="L3" s="30"/>
      <c r="M3" s="30"/>
    </row>
    <row r="4" spans="1:257" s="39" customFormat="1" ht="18.75" customHeight="1">
      <c r="A4" s="38"/>
      <c r="B4" s="2" t="s">
        <v>30</v>
      </c>
      <c r="C4" s="415" t="s">
        <v>31</v>
      </c>
      <c r="D4" s="416"/>
      <c r="E4" s="3"/>
      <c r="F4" s="4" t="s">
        <v>32</v>
      </c>
      <c r="G4" s="411" t="s">
        <v>216</v>
      </c>
      <c r="H4" s="412"/>
      <c r="I4" s="4" t="s">
        <v>33</v>
      </c>
      <c r="J4" s="407" t="s">
        <v>34</v>
      </c>
      <c r="K4" s="407"/>
      <c r="L4" s="5" t="s">
        <v>35</v>
      </c>
      <c r="M4" s="38"/>
    </row>
    <row r="5" spans="1:257" s="14" customFormat="1" ht="17.25" customHeight="1">
      <c r="A5" s="33"/>
      <c r="B5" s="402" t="s">
        <v>143</v>
      </c>
      <c r="C5" s="430" t="s">
        <v>441</v>
      </c>
      <c r="D5" s="431"/>
      <c r="E5" s="431"/>
      <c r="F5" s="431"/>
      <c r="G5" s="431"/>
      <c r="H5" s="431"/>
      <c r="I5" s="431"/>
      <c r="J5" s="431"/>
      <c r="K5" s="431"/>
      <c r="L5" s="432"/>
      <c r="M5" s="36"/>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row>
    <row r="6" spans="1:257" s="14" customFormat="1" ht="18" customHeight="1">
      <c r="A6" s="33"/>
      <c r="B6" s="417"/>
      <c r="C6" s="428" t="s">
        <v>144</v>
      </c>
      <c r="D6" s="429"/>
      <c r="E6" s="77"/>
      <c r="F6" s="16" t="s">
        <v>529</v>
      </c>
      <c r="G6" s="439" t="s">
        <v>527</v>
      </c>
      <c r="H6" s="440"/>
      <c r="I6" s="17"/>
      <c r="J6" s="20">
        <v>3</v>
      </c>
      <c r="K6" s="98" t="s">
        <v>500</v>
      </c>
      <c r="L6" s="12">
        <f t="shared" ref="L6:L8" si="0">IF(J6="",I6,ROUND(I6*J6,0))</f>
        <v>0</v>
      </c>
      <c r="M6" s="40"/>
      <c r="N6" s="41"/>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row>
    <row r="7" spans="1:257" s="14" customFormat="1" ht="18" customHeight="1">
      <c r="A7" s="33"/>
      <c r="B7" s="417"/>
      <c r="C7" s="388" t="s">
        <v>101</v>
      </c>
      <c r="D7" s="389"/>
      <c r="E7" s="77"/>
      <c r="F7" s="97" t="s">
        <v>528</v>
      </c>
      <c r="G7" s="439" t="s">
        <v>530</v>
      </c>
      <c r="H7" s="440"/>
      <c r="I7" s="17"/>
      <c r="J7" s="20">
        <v>2</v>
      </c>
      <c r="K7" s="98" t="s">
        <v>500</v>
      </c>
      <c r="L7" s="12">
        <f t="shared" si="0"/>
        <v>0</v>
      </c>
      <c r="M7" s="40"/>
      <c r="N7" s="41"/>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row>
    <row r="8" spans="1:257" s="14" customFormat="1" ht="18" customHeight="1">
      <c r="A8" s="33"/>
      <c r="B8" s="417"/>
      <c r="C8" s="388" t="s">
        <v>535</v>
      </c>
      <c r="D8" s="389"/>
      <c r="E8" s="77"/>
      <c r="F8" s="97" t="s">
        <v>536</v>
      </c>
      <c r="G8" s="439" t="s">
        <v>537</v>
      </c>
      <c r="H8" s="440"/>
      <c r="I8" s="17"/>
      <c r="J8" s="20">
        <v>1</v>
      </c>
      <c r="K8" s="98" t="s">
        <v>337</v>
      </c>
      <c r="L8" s="12">
        <f t="shared" si="0"/>
        <v>0</v>
      </c>
      <c r="M8" s="40"/>
      <c r="N8" s="41"/>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row>
    <row r="9" spans="1:257" s="14" customFormat="1" ht="18" customHeight="1">
      <c r="A9" s="33"/>
      <c r="B9" s="417"/>
      <c r="C9" s="388" t="s">
        <v>145</v>
      </c>
      <c r="D9" s="389"/>
      <c r="E9" s="64"/>
      <c r="F9" s="97" t="s">
        <v>533</v>
      </c>
      <c r="G9" s="439" t="s">
        <v>530</v>
      </c>
      <c r="H9" s="440"/>
      <c r="I9" s="17"/>
      <c r="J9" s="20">
        <v>2</v>
      </c>
      <c r="K9" s="98" t="s">
        <v>500</v>
      </c>
      <c r="L9" s="12">
        <f t="shared" ref="L9:L18" si="1">IF(J9="",I9,ROUND(I9*J9,0))</f>
        <v>0</v>
      </c>
      <c r="M9" s="40"/>
      <c r="N9" s="41"/>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row>
    <row r="10" spans="1:257" s="14" customFormat="1" ht="18" customHeight="1">
      <c r="A10" s="33"/>
      <c r="B10" s="417"/>
      <c r="C10" s="388" t="s">
        <v>531</v>
      </c>
      <c r="D10" s="389"/>
      <c r="E10" s="64"/>
      <c r="F10" s="97" t="s">
        <v>532</v>
      </c>
      <c r="G10" s="375" t="s">
        <v>534</v>
      </c>
      <c r="H10" s="376"/>
      <c r="I10" s="17"/>
      <c r="J10" s="20">
        <v>2</v>
      </c>
      <c r="K10" s="98" t="s">
        <v>281</v>
      </c>
      <c r="L10" s="12">
        <f t="shared" si="1"/>
        <v>0</v>
      </c>
      <c r="M10" s="40"/>
      <c r="N10" s="41"/>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row>
    <row r="11" spans="1:257" s="14" customFormat="1" ht="18" customHeight="1">
      <c r="A11" s="33"/>
      <c r="B11" s="417"/>
      <c r="C11" s="388" t="s">
        <v>61</v>
      </c>
      <c r="D11" s="389"/>
      <c r="E11" s="64"/>
      <c r="F11" s="97" t="s">
        <v>532</v>
      </c>
      <c r="G11" s="375" t="s">
        <v>534</v>
      </c>
      <c r="H11" s="376"/>
      <c r="I11" s="17"/>
      <c r="J11" s="20">
        <v>2</v>
      </c>
      <c r="K11" s="98" t="s">
        <v>281</v>
      </c>
      <c r="L11" s="12">
        <f t="shared" si="1"/>
        <v>0</v>
      </c>
      <c r="M11" s="40"/>
      <c r="N11" s="41"/>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row>
    <row r="12" spans="1:257" s="14" customFormat="1" ht="18" customHeight="1">
      <c r="A12" s="33"/>
      <c r="B12" s="417"/>
      <c r="C12" s="388" t="s">
        <v>147</v>
      </c>
      <c r="D12" s="389"/>
      <c r="E12" s="64"/>
      <c r="F12" s="16" t="s">
        <v>542</v>
      </c>
      <c r="G12" s="375" t="s">
        <v>541</v>
      </c>
      <c r="H12" s="376"/>
      <c r="I12" s="17"/>
      <c r="J12" s="20">
        <v>6</v>
      </c>
      <c r="K12" s="98" t="s">
        <v>227</v>
      </c>
      <c r="L12" s="12">
        <f t="shared" si="1"/>
        <v>0</v>
      </c>
      <c r="M12" s="40"/>
      <c r="N12" s="41"/>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row>
    <row r="13" spans="1:257" s="14" customFormat="1" ht="18" customHeight="1">
      <c r="A13" s="33"/>
      <c r="B13" s="417"/>
      <c r="C13" s="388" t="s">
        <v>101</v>
      </c>
      <c r="D13" s="389"/>
      <c r="E13" s="64"/>
      <c r="F13" s="16" t="s">
        <v>543</v>
      </c>
      <c r="G13" s="375" t="s">
        <v>541</v>
      </c>
      <c r="H13" s="376"/>
      <c r="I13" s="17"/>
      <c r="J13" s="20">
        <v>2</v>
      </c>
      <c r="K13" s="98" t="s">
        <v>227</v>
      </c>
      <c r="L13" s="12">
        <f t="shared" si="1"/>
        <v>0</v>
      </c>
      <c r="M13" s="40"/>
      <c r="N13" s="41"/>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row>
    <row r="14" spans="1:257" s="14" customFormat="1" ht="18" customHeight="1">
      <c r="A14" s="33"/>
      <c r="B14" s="417"/>
      <c r="C14" s="388" t="s">
        <v>148</v>
      </c>
      <c r="D14" s="389"/>
      <c r="E14" s="64"/>
      <c r="F14" s="97"/>
      <c r="G14" s="375"/>
      <c r="H14" s="376"/>
      <c r="I14" s="17"/>
      <c r="J14" s="20"/>
      <c r="K14" s="98"/>
      <c r="L14" s="12">
        <f t="shared" si="1"/>
        <v>0</v>
      </c>
      <c r="M14" s="40"/>
      <c r="N14" s="41"/>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row>
    <row r="15" spans="1:257" s="14" customFormat="1" ht="18" customHeight="1">
      <c r="A15" s="33"/>
      <c r="B15" s="417"/>
      <c r="C15" s="388" t="s">
        <v>141</v>
      </c>
      <c r="D15" s="389"/>
      <c r="E15" s="64"/>
      <c r="F15" s="97" t="s">
        <v>673</v>
      </c>
      <c r="G15" s="375" t="s">
        <v>674</v>
      </c>
      <c r="H15" s="376"/>
      <c r="I15" s="17"/>
      <c r="J15" s="20">
        <v>5</v>
      </c>
      <c r="K15" s="98" t="s">
        <v>675</v>
      </c>
      <c r="L15" s="12">
        <f t="shared" si="1"/>
        <v>0</v>
      </c>
      <c r="M15" s="40"/>
      <c r="N15" s="41"/>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row>
    <row r="16" spans="1:257" s="14" customFormat="1" ht="18" customHeight="1">
      <c r="A16" s="33"/>
      <c r="B16" s="417"/>
      <c r="C16" s="388" t="s">
        <v>149</v>
      </c>
      <c r="D16" s="389"/>
      <c r="E16" s="64"/>
      <c r="F16" s="16" t="s">
        <v>538</v>
      </c>
      <c r="G16" s="375"/>
      <c r="H16" s="376"/>
      <c r="I16" s="17"/>
      <c r="J16" s="20">
        <v>4</v>
      </c>
      <c r="K16" s="98" t="s">
        <v>243</v>
      </c>
      <c r="L16" s="12">
        <f t="shared" si="1"/>
        <v>0</v>
      </c>
      <c r="M16" s="40"/>
      <c r="N16" s="41"/>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row>
    <row r="17" spans="1:257" s="14" customFormat="1" ht="18" customHeight="1">
      <c r="A17" s="33"/>
      <c r="B17" s="417"/>
      <c r="C17" s="388" t="s">
        <v>106</v>
      </c>
      <c r="D17" s="389"/>
      <c r="E17" s="64"/>
      <c r="F17" s="178" t="s">
        <v>540</v>
      </c>
      <c r="G17" s="375"/>
      <c r="H17" s="376"/>
      <c r="I17" s="23"/>
      <c r="J17" s="20">
        <v>2</v>
      </c>
      <c r="K17" s="98" t="s">
        <v>281</v>
      </c>
      <c r="L17" s="12">
        <f t="shared" si="1"/>
        <v>0</v>
      </c>
      <c r="M17" s="40"/>
      <c r="N17" s="41"/>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row>
    <row r="18" spans="1:257" s="14" customFormat="1" ht="18" customHeight="1">
      <c r="A18" s="33"/>
      <c r="B18" s="417"/>
      <c r="C18" s="388" t="s">
        <v>101</v>
      </c>
      <c r="D18" s="389"/>
      <c r="E18" s="64"/>
      <c r="F18" s="97"/>
      <c r="G18" s="375"/>
      <c r="H18" s="376"/>
      <c r="I18" s="17"/>
      <c r="J18" s="20"/>
      <c r="K18" s="98"/>
      <c r="L18" s="12">
        <f t="shared" si="1"/>
        <v>0</v>
      </c>
      <c r="M18" s="40"/>
      <c r="N18" s="41"/>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row>
    <row r="19" spans="1:257" s="14" customFormat="1" ht="18.75" customHeight="1">
      <c r="A19" s="33"/>
      <c r="B19" s="417"/>
      <c r="C19" s="383"/>
      <c r="D19" s="384"/>
      <c r="E19" s="24"/>
      <c r="F19" s="385" t="s">
        <v>48</v>
      </c>
      <c r="G19" s="386"/>
      <c r="H19" s="387"/>
      <c r="I19" s="25"/>
      <c r="J19" s="26" t="s">
        <v>59</v>
      </c>
      <c r="K19" s="27"/>
      <c r="L19" s="28">
        <f>SUM(L6:L18)</f>
        <v>0</v>
      </c>
      <c r="M19" s="36"/>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row>
    <row r="20" spans="1:257" s="14" customFormat="1" ht="17.25" customHeight="1">
      <c r="A20" s="33"/>
      <c r="B20" s="417"/>
      <c r="C20" s="425" t="s">
        <v>253</v>
      </c>
      <c r="D20" s="426"/>
      <c r="E20" s="426"/>
      <c r="F20" s="426"/>
      <c r="G20" s="426"/>
      <c r="H20" s="426"/>
      <c r="I20" s="426"/>
      <c r="J20" s="426"/>
      <c r="K20" s="426"/>
      <c r="L20" s="427"/>
      <c r="M20" s="36"/>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row>
    <row r="21" spans="1:257" s="14" customFormat="1" ht="18" customHeight="1">
      <c r="A21" s="33"/>
      <c r="B21" s="417"/>
      <c r="C21" s="423" t="s">
        <v>144</v>
      </c>
      <c r="D21" s="424"/>
      <c r="E21" s="109"/>
      <c r="F21" s="80" t="s">
        <v>529</v>
      </c>
      <c r="G21" s="373" t="s">
        <v>439</v>
      </c>
      <c r="H21" s="374"/>
      <c r="I21" s="111"/>
      <c r="J21" s="92">
        <v>3</v>
      </c>
      <c r="K21" s="152" t="s">
        <v>500</v>
      </c>
      <c r="L21" s="114">
        <f t="shared" ref="L21:L30" si="2">IF(J21="",I21,ROUND(I21*J21,0))</f>
        <v>0</v>
      </c>
      <c r="M21" s="40"/>
      <c r="N21" s="41"/>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row>
    <row r="22" spans="1:257" s="14" customFormat="1" ht="18" customHeight="1">
      <c r="A22" s="33"/>
      <c r="B22" s="417"/>
      <c r="C22" s="369" t="s">
        <v>145</v>
      </c>
      <c r="D22" s="370"/>
      <c r="E22" s="115"/>
      <c r="F22" s="155"/>
      <c r="G22" s="373" t="s">
        <v>439</v>
      </c>
      <c r="H22" s="374"/>
      <c r="I22" s="81"/>
      <c r="J22" s="92"/>
      <c r="K22" s="152"/>
      <c r="L22" s="84">
        <f t="shared" si="2"/>
        <v>0</v>
      </c>
      <c r="M22" s="40"/>
      <c r="N22" s="41"/>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row>
    <row r="23" spans="1:257" s="14" customFormat="1" ht="18" customHeight="1">
      <c r="A23" s="33"/>
      <c r="B23" s="417"/>
      <c r="C23" s="369" t="s">
        <v>146</v>
      </c>
      <c r="D23" s="370"/>
      <c r="E23" s="115"/>
      <c r="F23" s="155"/>
      <c r="G23" s="373" t="s">
        <v>439</v>
      </c>
      <c r="H23" s="374"/>
      <c r="I23" s="81"/>
      <c r="J23" s="92"/>
      <c r="K23" s="152"/>
      <c r="L23" s="84">
        <f t="shared" si="2"/>
        <v>0</v>
      </c>
      <c r="M23" s="40"/>
      <c r="N23" s="41"/>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row>
    <row r="24" spans="1:257" s="14" customFormat="1" ht="18" customHeight="1">
      <c r="A24" s="33"/>
      <c r="B24" s="417"/>
      <c r="C24" s="369" t="s">
        <v>61</v>
      </c>
      <c r="D24" s="370"/>
      <c r="E24" s="115"/>
      <c r="F24" s="155"/>
      <c r="G24" s="373" t="s">
        <v>439</v>
      </c>
      <c r="H24" s="374"/>
      <c r="I24" s="81"/>
      <c r="J24" s="92"/>
      <c r="K24" s="152"/>
      <c r="L24" s="84">
        <f t="shared" si="2"/>
        <v>0</v>
      </c>
      <c r="M24" s="40"/>
      <c r="N24" s="41"/>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row>
    <row r="25" spans="1:257" s="14" customFormat="1" ht="18" customHeight="1">
      <c r="A25" s="33"/>
      <c r="B25" s="417"/>
      <c r="C25" s="369" t="s">
        <v>147</v>
      </c>
      <c r="D25" s="370"/>
      <c r="E25" s="115"/>
      <c r="F25" s="80"/>
      <c r="G25" s="373" t="s">
        <v>439</v>
      </c>
      <c r="H25" s="374"/>
      <c r="I25" s="81"/>
      <c r="J25" s="92"/>
      <c r="K25" s="152"/>
      <c r="L25" s="84">
        <f t="shared" si="2"/>
        <v>0</v>
      </c>
      <c r="M25" s="40"/>
      <c r="N25" s="41"/>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row>
    <row r="26" spans="1:257" s="14" customFormat="1" ht="18" customHeight="1">
      <c r="A26" s="33"/>
      <c r="B26" s="417"/>
      <c r="C26" s="369" t="s">
        <v>148</v>
      </c>
      <c r="D26" s="370"/>
      <c r="E26" s="115"/>
      <c r="F26" s="155"/>
      <c r="G26" s="373" t="s">
        <v>439</v>
      </c>
      <c r="H26" s="374"/>
      <c r="I26" s="81"/>
      <c r="J26" s="92"/>
      <c r="K26" s="152"/>
      <c r="L26" s="84">
        <f t="shared" si="2"/>
        <v>0</v>
      </c>
      <c r="M26" s="40"/>
      <c r="N26" s="41"/>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row>
    <row r="27" spans="1:257" s="14" customFormat="1" ht="18" customHeight="1">
      <c r="A27" s="33"/>
      <c r="B27" s="417"/>
      <c r="C27" s="369" t="s">
        <v>141</v>
      </c>
      <c r="D27" s="370"/>
      <c r="E27" s="115"/>
      <c r="F27" s="155"/>
      <c r="G27" s="373" t="s">
        <v>439</v>
      </c>
      <c r="H27" s="374"/>
      <c r="I27" s="81"/>
      <c r="J27" s="92"/>
      <c r="K27" s="152"/>
      <c r="L27" s="84">
        <f t="shared" si="2"/>
        <v>0</v>
      </c>
      <c r="M27" s="40"/>
      <c r="N27" s="41"/>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row>
    <row r="28" spans="1:257" s="14" customFormat="1" ht="18" customHeight="1">
      <c r="A28" s="33"/>
      <c r="B28" s="417"/>
      <c r="C28" s="369" t="s">
        <v>149</v>
      </c>
      <c r="D28" s="370"/>
      <c r="E28" s="115"/>
      <c r="F28" s="80"/>
      <c r="G28" s="373" t="s">
        <v>439</v>
      </c>
      <c r="H28" s="374"/>
      <c r="I28" s="81"/>
      <c r="J28" s="92"/>
      <c r="K28" s="152"/>
      <c r="L28" s="84">
        <f t="shared" si="2"/>
        <v>0</v>
      </c>
      <c r="M28" s="40"/>
      <c r="N28" s="41"/>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row>
    <row r="29" spans="1:257" s="14" customFormat="1" ht="18" customHeight="1">
      <c r="A29" s="33"/>
      <c r="B29" s="417"/>
      <c r="C29" s="369" t="s">
        <v>106</v>
      </c>
      <c r="D29" s="370"/>
      <c r="E29" s="115"/>
      <c r="F29" s="155"/>
      <c r="G29" s="373"/>
      <c r="H29" s="374"/>
      <c r="I29" s="81"/>
      <c r="J29" s="92"/>
      <c r="K29" s="152"/>
      <c r="L29" s="84">
        <f t="shared" si="2"/>
        <v>0</v>
      </c>
      <c r="M29" s="40"/>
      <c r="N29" s="41"/>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row>
    <row r="30" spans="1:257" s="14" customFormat="1" ht="18" customHeight="1">
      <c r="A30" s="33"/>
      <c r="B30" s="417"/>
      <c r="C30" s="369" t="s">
        <v>101</v>
      </c>
      <c r="D30" s="370"/>
      <c r="E30" s="115"/>
      <c r="F30" s="155"/>
      <c r="G30" s="371"/>
      <c r="H30" s="372"/>
      <c r="I30" s="81"/>
      <c r="J30" s="92"/>
      <c r="K30" s="152"/>
      <c r="L30" s="84">
        <f t="shared" si="2"/>
        <v>0</v>
      </c>
      <c r="M30" s="40"/>
      <c r="N30" s="41"/>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row>
    <row r="31" spans="1:257" s="14" customFormat="1" ht="18.75" customHeight="1">
      <c r="A31" s="33"/>
      <c r="B31" s="418"/>
      <c r="C31" s="395"/>
      <c r="D31" s="396"/>
      <c r="E31" s="118"/>
      <c r="F31" s="392" t="s">
        <v>435</v>
      </c>
      <c r="G31" s="393"/>
      <c r="H31" s="394"/>
      <c r="I31" s="86"/>
      <c r="J31" s="87" t="s">
        <v>59</v>
      </c>
      <c r="K31" s="161"/>
      <c r="L31" s="89">
        <f>SUM(L21:L30)</f>
        <v>0</v>
      </c>
      <c r="M31" s="36"/>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row>
    <row r="32" spans="1:257" s="14" customFormat="1" ht="17.25" customHeight="1">
      <c r="A32" s="33"/>
      <c r="B32" s="464" t="s">
        <v>489</v>
      </c>
      <c r="C32" s="431" t="s">
        <v>445</v>
      </c>
      <c r="D32" s="431"/>
      <c r="E32" s="431"/>
      <c r="F32" s="431"/>
      <c r="G32" s="431"/>
      <c r="H32" s="431"/>
      <c r="I32" s="431"/>
      <c r="J32" s="431"/>
      <c r="K32" s="431"/>
      <c r="L32" s="432"/>
      <c r="M32" s="36"/>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row>
    <row r="33" spans="1:257" s="14" customFormat="1" ht="17.25" customHeight="1">
      <c r="A33" s="33"/>
      <c r="B33" s="465"/>
      <c r="C33" s="469" t="s">
        <v>150</v>
      </c>
      <c r="D33" s="409"/>
      <c r="E33" s="64"/>
      <c r="F33" s="16" t="s">
        <v>476</v>
      </c>
      <c r="G33" s="433" t="s">
        <v>478</v>
      </c>
      <c r="H33" s="434"/>
      <c r="I33" s="17"/>
      <c r="J33" s="20"/>
      <c r="K33" s="98"/>
      <c r="L33" s="12">
        <f t="shared" ref="L33:L50" si="3">IF(J33="",I33,ROUND(I33*J33,0))</f>
        <v>0</v>
      </c>
      <c r="M33" s="36"/>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row>
    <row r="34" spans="1:257" s="14" customFormat="1" ht="17.25" customHeight="1">
      <c r="A34" s="33"/>
      <c r="B34" s="465"/>
      <c r="C34" s="469" t="s">
        <v>151</v>
      </c>
      <c r="D34" s="409"/>
      <c r="E34" s="64"/>
      <c r="F34" s="16" t="s">
        <v>477</v>
      </c>
      <c r="G34" s="453"/>
      <c r="H34" s="454"/>
      <c r="I34" s="17"/>
      <c r="J34" s="20"/>
      <c r="K34" s="98"/>
      <c r="L34" s="12">
        <f t="shared" si="3"/>
        <v>0</v>
      </c>
      <c r="M34" s="36"/>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row>
    <row r="35" spans="1:257" s="14" customFormat="1" ht="17.25" customHeight="1">
      <c r="A35" s="33"/>
      <c r="B35" s="465"/>
      <c r="C35" s="469" t="s">
        <v>152</v>
      </c>
      <c r="D35" s="409"/>
      <c r="E35" s="64"/>
      <c r="F35" s="16" t="s">
        <v>477</v>
      </c>
      <c r="G35" s="439"/>
      <c r="H35" s="440"/>
      <c r="I35" s="17"/>
      <c r="J35" s="20"/>
      <c r="K35" s="98"/>
      <c r="L35" s="12">
        <f t="shared" si="3"/>
        <v>0</v>
      </c>
      <c r="M35" s="36"/>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row>
    <row r="36" spans="1:257" s="14" customFormat="1" ht="17.25" customHeight="1">
      <c r="A36" s="33"/>
      <c r="B36" s="465"/>
      <c r="C36" s="469" t="s">
        <v>153</v>
      </c>
      <c r="D36" s="409"/>
      <c r="E36" s="64"/>
      <c r="F36" s="16"/>
      <c r="G36" s="390"/>
      <c r="H36" s="391"/>
      <c r="I36" s="17"/>
      <c r="J36" s="20"/>
      <c r="K36" s="98"/>
      <c r="L36" s="12">
        <f t="shared" si="3"/>
        <v>0</v>
      </c>
      <c r="M36" s="36"/>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row>
    <row r="37" spans="1:257" s="14" customFormat="1" ht="17.25" customHeight="1">
      <c r="A37" s="33"/>
      <c r="B37" s="465"/>
      <c r="C37" s="469" t="s">
        <v>154</v>
      </c>
      <c r="D37" s="409"/>
      <c r="E37" s="64"/>
      <c r="F37" s="16"/>
      <c r="G37" s="390"/>
      <c r="H37" s="391"/>
      <c r="I37" s="17"/>
      <c r="J37" s="20"/>
      <c r="K37" s="98"/>
      <c r="L37" s="12">
        <f t="shared" si="3"/>
        <v>0</v>
      </c>
      <c r="M37" s="36"/>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row>
    <row r="38" spans="1:257" s="14" customFormat="1" ht="17.25" customHeight="1">
      <c r="A38" s="33"/>
      <c r="B38" s="465"/>
      <c r="C38" s="469" t="s">
        <v>155</v>
      </c>
      <c r="D38" s="409"/>
      <c r="E38" s="64"/>
      <c r="F38" s="16" t="s">
        <v>479</v>
      </c>
      <c r="G38" s="433" t="s">
        <v>481</v>
      </c>
      <c r="H38" s="434"/>
      <c r="I38" s="17"/>
      <c r="J38" s="20">
        <v>2</v>
      </c>
      <c r="K38" s="98" t="s">
        <v>205</v>
      </c>
      <c r="L38" s="12">
        <f t="shared" si="3"/>
        <v>0</v>
      </c>
      <c r="M38" s="36"/>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row>
    <row r="39" spans="1:257" s="14" customFormat="1" ht="17.25" customHeight="1">
      <c r="A39" s="33"/>
      <c r="B39" s="465"/>
      <c r="C39" s="469" t="s">
        <v>156</v>
      </c>
      <c r="D39" s="409"/>
      <c r="E39" s="64"/>
      <c r="F39" s="16" t="s">
        <v>480</v>
      </c>
      <c r="G39" s="453"/>
      <c r="H39" s="454"/>
      <c r="I39" s="17"/>
      <c r="J39" s="20">
        <v>2</v>
      </c>
      <c r="K39" s="98" t="s">
        <v>205</v>
      </c>
      <c r="L39" s="12">
        <f t="shared" si="3"/>
        <v>0</v>
      </c>
      <c r="M39" s="36"/>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row>
    <row r="40" spans="1:257" s="14" customFormat="1" ht="17.25" customHeight="1">
      <c r="A40" s="33"/>
      <c r="B40" s="465"/>
      <c r="C40" s="469" t="s">
        <v>157</v>
      </c>
      <c r="D40" s="409"/>
      <c r="E40" s="64"/>
      <c r="F40" s="16" t="s">
        <v>480</v>
      </c>
      <c r="G40" s="439"/>
      <c r="H40" s="440"/>
      <c r="I40" s="17"/>
      <c r="J40" s="20">
        <v>2</v>
      </c>
      <c r="K40" s="98" t="s">
        <v>205</v>
      </c>
      <c r="L40" s="12">
        <f t="shared" si="3"/>
        <v>0</v>
      </c>
      <c r="M40" s="36"/>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row>
    <row r="41" spans="1:257" s="14" customFormat="1" ht="17.25" customHeight="1">
      <c r="A41" s="33"/>
      <c r="B41" s="465"/>
      <c r="C41" s="469" t="s">
        <v>158</v>
      </c>
      <c r="D41" s="409"/>
      <c r="E41" s="64"/>
      <c r="F41" s="16" t="s">
        <v>486</v>
      </c>
      <c r="G41" s="375" t="s">
        <v>484</v>
      </c>
      <c r="H41" s="376"/>
      <c r="I41" s="17"/>
      <c r="J41" s="20">
        <v>30</v>
      </c>
      <c r="K41" s="98" t="s">
        <v>482</v>
      </c>
      <c r="L41" s="12">
        <f t="shared" si="3"/>
        <v>0</v>
      </c>
      <c r="M41" s="36"/>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c r="IW41" s="13"/>
    </row>
    <row r="42" spans="1:257" s="14" customFormat="1" ht="17.25" customHeight="1">
      <c r="A42" s="33"/>
      <c r="B42" s="465"/>
      <c r="C42" s="469" t="s">
        <v>159</v>
      </c>
      <c r="D42" s="409"/>
      <c r="E42" s="64"/>
      <c r="F42" s="16" t="s">
        <v>485</v>
      </c>
      <c r="G42" s="375" t="s">
        <v>483</v>
      </c>
      <c r="H42" s="376"/>
      <c r="I42" s="17"/>
      <c r="J42" s="20">
        <v>10</v>
      </c>
      <c r="K42" s="98" t="s">
        <v>482</v>
      </c>
      <c r="L42" s="12">
        <f t="shared" si="3"/>
        <v>0</v>
      </c>
      <c r="M42" s="36"/>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row>
    <row r="43" spans="1:257" s="14" customFormat="1" ht="17.25" customHeight="1">
      <c r="A43" s="33"/>
      <c r="B43" s="465"/>
      <c r="C43" s="469" t="s">
        <v>160</v>
      </c>
      <c r="D43" s="409"/>
      <c r="E43" s="64"/>
      <c r="F43" s="16"/>
      <c r="G43" s="390"/>
      <c r="H43" s="391"/>
      <c r="I43" s="17"/>
      <c r="J43" s="20"/>
      <c r="K43" s="98"/>
      <c r="L43" s="12">
        <f t="shared" si="3"/>
        <v>0</v>
      </c>
      <c r="M43" s="36"/>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row>
    <row r="44" spans="1:257" s="14" customFormat="1" ht="17.25" customHeight="1">
      <c r="A44" s="33"/>
      <c r="B44" s="465"/>
      <c r="C44" s="469" t="s">
        <v>161</v>
      </c>
      <c r="D44" s="409"/>
      <c r="E44" s="64"/>
      <c r="F44" s="16"/>
      <c r="G44" s="390"/>
      <c r="H44" s="391"/>
      <c r="I44" s="17"/>
      <c r="J44" s="20"/>
      <c r="K44" s="98"/>
      <c r="L44" s="12">
        <f t="shared" si="3"/>
        <v>0</v>
      </c>
      <c r="M44" s="36"/>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row>
    <row r="45" spans="1:257" s="14" customFormat="1" ht="17.25" customHeight="1">
      <c r="A45" s="33"/>
      <c r="B45" s="465"/>
      <c r="C45" s="469" t="s">
        <v>162</v>
      </c>
      <c r="D45" s="409"/>
      <c r="E45" s="64"/>
      <c r="F45" s="16"/>
      <c r="G45" s="390"/>
      <c r="H45" s="391"/>
      <c r="I45" s="17"/>
      <c r="J45" s="20"/>
      <c r="K45" s="98"/>
      <c r="L45" s="12">
        <f t="shared" si="3"/>
        <v>0</v>
      </c>
      <c r="M45" s="36"/>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F45" s="13"/>
      <c r="IG45" s="13"/>
      <c r="IH45" s="13"/>
      <c r="II45" s="13"/>
      <c r="IJ45" s="13"/>
      <c r="IK45" s="13"/>
      <c r="IL45" s="13"/>
      <c r="IM45" s="13"/>
      <c r="IN45" s="13"/>
      <c r="IO45" s="13"/>
      <c r="IP45" s="13"/>
      <c r="IQ45" s="13"/>
      <c r="IR45" s="13"/>
      <c r="IS45" s="13"/>
      <c r="IT45" s="13"/>
      <c r="IU45" s="13"/>
      <c r="IV45" s="13"/>
      <c r="IW45" s="13"/>
    </row>
    <row r="46" spans="1:257" s="14" customFormat="1" ht="75" customHeight="1">
      <c r="A46" s="33"/>
      <c r="B46" s="465"/>
      <c r="C46" s="469" t="s">
        <v>163</v>
      </c>
      <c r="D46" s="409"/>
      <c r="E46" s="65"/>
      <c r="F46" s="172" t="s">
        <v>488</v>
      </c>
      <c r="G46" s="390"/>
      <c r="H46" s="391"/>
      <c r="I46" s="17"/>
      <c r="J46" s="20">
        <v>13</v>
      </c>
      <c r="K46" s="98" t="s">
        <v>487</v>
      </c>
      <c r="L46" s="12">
        <f t="shared" si="3"/>
        <v>0</v>
      </c>
      <c r="M46" s="36"/>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c r="HS46" s="13"/>
      <c r="HT46" s="13"/>
      <c r="HU46" s="13"/>
      <c r="HV46" s="13"/>
      <c r="HW46" s="13"/>
      <c r="HX46" s="13"/>
      <c r="HY46" s="13"/>
      <c r="HZ46" s="13"/>
      <c r="IA46" s="13"/>
      <c r="IB46" s="13"/>
      <c r="IC46" s="13"/>
      <c r="ID46" s="13"/>
      <c r="IE46" s="13"/>
      <c r="IF46" s="13"/>
      <c r="IG46" s="13"/>
      <c r="IH46" s="13"/>
      <c r="II46" s="13"/>
      <c r="IJ46" s="13"/>
      <c r="IK46" s="13"/>
      <c r="IL46" s="13"/>
      <c r="IM46" s="13"/>
      <c r="IN46" s="13"/>
      <c r="IO46" s="13"/>
      <c r="IP46" s="13"/>
      <c r="IQ46" s="13"/>
      <c r="IR46" s="13"/>
      <c r="IS46" s="13"/>
      <c r="IT46" s="13"/>
      <c r="IU46" s="13"/>
      <c r="IV46" s="13"/>
      <c r="IW46" s="13"/>
    </row>
    <row r="47" spans="1:257" s="14" customFormat="1" ht="17.25" customHeight="1">
      <c r="A47" s="33"/>
      <c r="B47" s="465"/>
      <c r="C47" s="469" t="s">
        <v>164</v>
      </c>
      <c r="D47" s="409"/>
      <c r="E47" s="65"/>
      <c r="F47" s="16"/>
      <c r="G47" s="390"/>
      <c r="H47" s="391"/>
      <c r="I47" s="17"/>
      <c r="J47" s="20"/>
      <c r="K47" s="98"/>
      <c r="L47" s="12">
        <f t="shared" si="3"/>
        <v>0</v>
      </c>
      <c r="M47" s="36"/>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row>
    <row r="48" spans="1:257" s="14" customFormat="1" ht="17.25" customHeight="1">
      <c r="A48" s="33"/>
      <c r="B48" s="465"/>
      <c r="C48" s="469" t="s">
        <v>165</v>
      </c>
      <c r="D48" s="409"/>
      <c r="E48" s="65"/>
      <c r="F48" s="16"/>
      <c r="G48" s="390"/>
      <c r="H48" s="391"/>
      <c r="I48" s="17"/>
      <c r="J48" s="20"/>
      <c r="K48" s="98"/>
      <c r="L48" s="12">
        <f t="shared" si="3"/>
        <v>0</v>
      </c>
      <c r="M48" s="36"/>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c r="IW48" s="13"/>
    </row>
    <row r="49" spans="1:257" s="14" customFormat="1" ht="17.25" customHeight="1">
      <c r="A49" s="33"/>
      <c r="B49" s="465"/>
      <c r="C49" s="469" t="s">
        <v>166</v>
      </c>
      <c r="D49" s="409"/>
      <c r="E49" s="65"/>
      <c r="F49" s="22"/>
      <c r="G49" s="390"/>
      <c r="H49" s="391"/>
      <c r="I49" s="17"/>
      <c r="J49" s="20"/>
      <c r="K49" s="100"/>
      <c r="L49" s="12">
        <f t="shared" si="3"/>
        <v>0</v>
      </c>
      <c r="M49" s="36"/>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c r="IW49" s="13"/>
    </row>
    <row r="50" spans="1:257" s="14" customFormat="1" ht="17.25" customHeight="1">
      <c r="A50" s="33"/>
      <c r="B50" s="465"/>
      <c r="C50" s="462" t="s">
        <v>101</v>
      </c>
      <c r="D50" s="370"/>
      <c r="E50" s="115"/>
      <c r="F50" s="155"/>
      <c r="G50" s="421"/>
      <c r="H50" s="422"/>
      <c r="I50" s="81"/>
      <c r="J50" s="92"/>
      <c r="K50" s="152"/>
      <c r="L50" s="84">
        <f t="shared" si="3"/>
        <v>0</v>
      </c>
      <c r="M50" s="36"/>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c r="IW50" s="13"/>
    </row>
    <row r="51" spans="1:257" s="14" customFormat="1" ht="18.75" customHeight="1">
      <c r="A51" s="33"/>
      <c r="B51" s="465"/>
      <c r="C51" s="470"/>
      <c r="D51" s="384"/>
      <c r="E51" s="66"/>
      <c r="F51" s="385" t="s">
        <v>665</v>
      </c>
      <c r="G51" s="386"/>
      <c r="H51" s="387"/>
      <c r="I51" s="25"/>
      <c r="J51" s="26" t="s">
        <v>59</v>
      </c>
      <c r="K51" s="72"/>
      <c r="L51" s="28">
        <f>SUM(L33:L50)</f>
        <v>0</v>
      </c>
      <c r="M51" s="36"/>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c r="HS51" s="13"/>
      <c r="HT51" s="13"/>
      <c r="HU51" s="13"/>
      <c r="HV51" s="13"/>
      <c r="HW51" s="13"/>
      <c r="HX51" s="13"/>
      <c r="HY51" s="13"/>
      <c r="HZ51" s="13"/>
      <c r="IA51" s="13"/>
      <c r="IB51" s="13"/>
      <c r="IC51" s="13"/>
      <c r="ID51" s="13"/>
      <c r="IE51" s="13"/>
      <c r="IF51" s="13"/>
      <c r="IG51" s="13"/>
      <c r="IH51" s="13"/>
      <c r="II51" s="13"/>
      <c r="IJ51" s="13"/>
      <c r="IK51" s="13"/>
      <c r="IL51" s="13"/>
      <c r="IM51" s="13"/>
      <c r="IN51" s="13"/>
      <c r="IO51" s="13"/>
      <c r="IP51" s="13"/>
      <c r="IQ51" s="13"/>
      <c r="IR51" s="13"/>
      <c r="IS51" s="13"/>
      <c r="IT51" s="13"/>
      <c r="IU51" s="13"/>
      <c r="IV51" s="13"/>
      <c r="IW51" s="13"/>
    </row>
    <row r="52" spans="1:257" s="14" customFormat="1" ht="17.25" customHeight="1">
      <c r="A52" s="33"/>
      <c r="B52" s="465"/>
      <c r="C52" s="426" t="s">
        <v>253</v>
      </c>
      <c r="D52" s="426"/>
      <c r="E52" s="426"/>
      <c r="F52" s="426"/>
      <c r="G52" s="426"/>
      <c r="H52" s="426"/>
      <c r="I52" s="426"/>
      <c r="J52" s="426"/>
      <c r="K52" s="426"/>
      <c r="L52" s="427"/>
      <c r="M52" s="36"/>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c r="HS52" s="13"/>
      <c r="HT52" s="13"/>
      <c r="HU52" s="13"/>
      <c r="HV52" s="13"/>
      <c r="HW52" s="13"/>
      <c r="HX52" s="13"/>
      <c r="HY52" s="13"/>
      <c r="HZ52" s="13"/>
      <c r="IA52" s="13"/>
      <c r="IB52" s="13"/>
      <c r="IC52" s="13"/>
      <c r="ID52" s="13"/>
      <c r="IE52" s="13"/>
      <c r="IF52" s="13"/>
      <c r="IG52" s="13"/>
      <c r="IH52" s="13"/>
      <c r="II52" s="13"/>
      <c r="IJ52" s="13"/>
      <c r="IK52" s="13"/>
      <c r="IL52" s="13"/>
      <c r="IM52" s="13"/>
      <c r="IN52" s="13"/>
      <c r="IO52" s="13"/>
      <c r="IP52" s="13"/>
      <c r="IQ52" s="13"/>
      <c r="IR52" s="13"/>
      <c r="IS52" s="13"/>
      <c r="IT52" s="13"/>
      <c r="IU52" s="13"/>
      <c r="IV52" s="13"/>
      <c r="IW52" s="13"/>
    </row>
    <row r="53" spans="1:257" s="14" customFormat="1" ht="18" customHeight="1">
      <c r="A53" s="33"/>
      <c r="B53" s="465"/>
      <c r="C53" s="467" t="s">
        <v>155</v>
      </c>
      <c r="D53" s="468"/>
      <c r="E53" s="109"/>
      <c r="F53" s="157" t="s">
        <v>490</v>
      </c>
      <c r="G53" s="373"/>
      <c r="H53" s="374"/>
      <c r="I53" s="111"/>
      <c r="J53" s="112">
        <v>2</v>
      </c>
      <c r="K53" s="152" t="s">
        <v>472</v>
      </c>
      <c r="L53" s="114">
        <f t="shared" ref="L53:L55" si="4">IF(J53="",I53,ROUND(I53*J53,0))</f>
        <v>0</v>
      </c>
      <c r="M53" s="40"/>
      <c r="N53" s="41"/>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c r="IH53" s="13"/>
      <c r="II53" s="13"/>
      <c r="IJ53" s="13"/>
      <c r="IK53" s="13"/>
      <c r="IL53" s="13"/>
      <c r="IM53" s="13"/>
      <c r="IN53" s="13"/>
      <c r="IO53" s="13"/>
      <c r="IP53" s="13"/>
      <c r="IQ53" s="13"/>
      <c r="IR53" s="13"/>
      <c r="IS53" s="13"/>
      <c r="IT53" s="13"/>
      <c r="IU53" s="13"/>
      <c r="IV53" s="13"/>
      <c r="IW53" s="13"/>
    </row>
    <row r="54" spans="1:257" s="14" customFormat="1" ht="18" customHeight="1">
      <c r="A54" s="33"/>
      <c r="B54" s="465"/>
      <c r="C54" s="467" t="s">
        <v>156</v>
      </c>
      <c r="D54" s="468"/>
      <c r="E54" s="115"/>
      <c r="F54" s="155" t="s">
        <v>475</v>
      </c>
      <c r="G54" s="373"/>
      <c r="H54" s="374"/>
      <c r="I54" s="81"/>
      <c r="J54" s="92">
        <v>2</v>
      </c>
      <c r="K54" s="152" t="s">
        <v>200</v>
      </c>
      <c r="L54" s="84">
        <f t="shared" si="4"/>
        <v>0</v>
      </c>
      <c r="M54" s="40"/>
      <c r="N54" s="41"/>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c r="HS54" s="13"/>
      <c r="HT54" s="13"/>
      <c r="HU54" s="13"/>
      <c r="HV54" s="13"/>
      <c r="HW54" s="13"/>
      <c r="HX54" s="13"/>
      <c r="HY54" s="13"/>
      <c r="HZ54" s="13"/>
      <c r="IA54" s="13"/>
      <c r="IB54" s="13"/>
      <c r="IC54" s="13"/>
      <c r="ID54" s="13"/>
      <c r="IE54" s="13"/>
      <c r="IF54" s="13"/>
      <c r="IG54" s="13"/>
      <c r="IH54" s="13"/>
      <c r="II54" s="13"/>
      <c r="IJ54" s="13"/>
      <c r="IK54" s="13"/>
      <c r="IL54" s="13"/>
      <c r="IM54" s="13"/>
      <c r="IN54" s="13"/>
      <c r="IO54" s="13"/>
      <c r="IP54" s="13"/>
      <c r="IQ54" s="13"/>
      <c r="IR54" s="13"/>
      <c r="IS54" s="13"/>
      <c r="IT54" s="13"/>
      <c r="IU54" s="13"/>
      <c r="IV54" s="13"/>
      <c r="IW54" s="13"/>
    </row>
    <row r="55" spans="1:257" s="14" customFormat="1" ht="18" customHeight="1">
      <c r="A55" s="33"/>
      <c r="B55" s="465"/>
      <c r="C55" s="462" t="s">
        <v>101</v>
      </c>
      <c r="D55" s="370"/>
      <c r="E55" s="115"/>
      <c r="F55" s="155"/>
      <c r="G55" s="371"/>
      <c r="H55" s="372"/>
      <c r="I55" s="81"/>
      <c r="J55" s="92"/>
      <c r="K55" s="152"/>
      <c r="L55" s="84">
        <f t="shared" si="4"/>
        <v>0</v>
      </c>
      <c r="M55" s="40"/>
      <c r="N55" s="41"/>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c r="HS55" s="13"/>
      <c r="HT55" s="13"/>
      <c r="HU55" s="13"/>
      <c r="HV55" s="13"/>
      <c r="HW55" s="13"/>
      <c r="HX55" s="13"/>
      <c r="HY55" s="13"/>
      <c r="HZ55" s="13"/>
      <c r="IA55" s="13"/>
      <c r="IB55" s="13"/>
      <c r="IC55" s="13"/>
      <c r="ID55" s="13"/>
      <c r="IE55" s="13"/>
      <c r="IF55" s="13"/>
      <c r="IG55" s="13"/>
      <c r="IH55" s="13"/>
      <c r="II55" s="13"/>
      <c r="IJ55" s="13"/>
      <c r="IK55" s="13"/>
      <c r="IL55" s="13"/>
      <c r="IM55" s="13"/>
      <c r="IN55" s="13"/>
      <c r="IO55" s="13"/>
      <c r="IP55" s="13"/>
      <c r="IQ55" s="13"/>
      <c r="IR55" s="13"/>
      <c r="IS55" s="13"/>
      <c r="IT55" s="13"/>
      <c r="IU55" s="13"/>
      <c r="IV55" s="13"/>
      <c r="IW55" s="13"/>
    </row>
    <row r="56" spans="1:257" s="14" customFormat="1" ht="18.75" customHeight="1">
      <c r="A56" s="33"/>
      <c r="B56" s="466"/>
      <c r="C56" s="463"/>
      <c r="D56" s="396"/>
      <c r="E56" s="118"/>
      <c r="F56" s="392" t="s">
        <v>666</v>
      </c>
      <c r="G56" s="393"/>
      <c r="H56" s="394"/>
      <c r="I56" s="86"/>
      <c r="J56" s="87" t="s">
        <v>59</v>
      </c>
      <c r="K56" s="161"/>
      <c r="L56" s="89">
        <f>SUM(L53:L55)</f>
        <v>0</v>
      </c>
      <c r="M56" s="36"/>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c r="HS56" s="13"/>
      <c r="HT56" s="13"/>
      <c r="HU56" s="13"/>
      <c r="HV56" s="13"/>
      <c r="HW56" s="13"/>
      <c r="HX56" s="13"/>
      <c r="HY56" s="13"/>
      <c r="HZ56" s="13"/>
      <c r="IA56" s="13"/>
      <c r="IB56" s="13"/>
      <c r="IC56" s="13"/>
      <c r="ID56" s="13"/>
      <c r="IE56" s="13"/>
      <c r="IF56" s="13"/>
      <c r="IG56" s="13"/>
      <c r="IH56" s="13"/>
      <c r="II56" s="13"/>
      <c r="IJ56" s="13"/>
      <c r="IK56" s="13"/>
      <c r="IL56" s="13"/>
      <c r="IM56" s="13"/>
      <c r="IN56" s="13"/>
      <c r="IO56" s="13"/>
      <c r="IP56" s="13"/>
      <c r="IQ56" s="13"/>
      <c r="IR56" s="13"/>
      <c r="IS56" s="13"/>
      <c r="IT56" s="13"/>
      <c r="IU56" s="13"/>
      <c r="IV56" s="13"/>
      <c r="IW56" s="13"/>
    </row>
    <row r="57" spans="1:257" ht="3.75" customHeight="1">
      <c r="A57" s="30"/>
      <c r="B57" s="30"/>
      <c r="C57" s="30"/>
      <c r="D57" s="30"/>
      <c r="E57" s="30"/>
      <c r="F57" s="30"/>
      <c r="G57" s="30"/>
      <c r="H57" s="30"/>
      <c r="I57" s="30"/>
      <c r="J57" s="37"/>
      <c r="K57" s="30"/>
      <c r="L57" s="30"/>
      <c r="M57" s="30"/>
    </row>
    <row r="58" spans="1:257">
      <c r="J58" s="29"/>
    </row>
    <row r="62" spans="1:257">
      <c r="O62" s="29"/>
    </row>
  </sheetData>
  <mergeCells count="102">
    <mergeCell ref="G16:H16"/>
    <mergeCell ref="G17:H17"/>
    <mergeCell ref="G18:H18"/>
    <mergeCell ref="G46:H46"/>
    <mergeCell ref="G43:H43"/>
    <mergeCell ref="G44:H44"/>
    <mergeCell ref="G45:H45"/>
    <mergeCell ref="G38:H40"/>
    <mergeCell ref="G22:H22"/>
    <mergeCell ref="C20:L20"/>
    <mergeCell ref="C17:D17"/>
    <mergeCell ref="C18:D18"/>
    <mergeCell ref="G24:H24"/>
    <mergeCell ref="F31:H31"/>
    <mergeCell ref="G36:H36"/>
    <mergeCell ref="G37:H37"/>
    <mergeCell ref="C16:D16"/>
    <mergeCell ref="C21:D21"/>
    <mergeCell ref="C19:D19"/>
    <mergeCell ref="C44:D44"/>
    <mergeCell ref="C45:D45"/>
    <mergeCell ref="F19:H19"/>
    <mergeCell ref="G21:H21"/>
    <mergeCell ref="K2:L2"/>
    <mergeCell ref="C4:D4"/>
    <mergeCell ref="J4:K4"/>
    <mergeCell ref="G4:H4"/>
    <mergeCell ref="G6:H6"/>
    <mergeCell ref="G14:H14"/>
    <mergeCell ref="G15:H15"/>
    <mergeCell ref="G9:H9"/>
    <mergeCell ref="G10:H10"/>
    <mergeCell ref="G11:H11"/>
    <mergeCell ref="G12:H12"/>
    <mergeCell ref="C6:D6"/>
    <mergeCell ref="C9:D9"/>
    <mergeCell ref="C10:D10"/>
    <mergeCell ref="C11:D11"/>
    <mergeCell ref="C12:D12"/>
    <mergeCell ref="C5:L5"/>
    <mergeCell ref="C14:D14"/>
    <mergeCell ref="C15:D15"/>
    <mergeCell ref="G49:H49"/>
    <mergeCell ref="C32:L32"/>
    <mergeCell ref="C37:D37"/>
    <mergeCell ref="C33:D33"/>
    <mergeCell ref="C34:D34"/>
    <mergeCell ref="C35:D35"/>
    <mergeCell ref="C36:D36"/>
    <mergeCell ref="C43:D43"/>
    <mergeCell ref="C38:D38"/>
    <mergeCell ref="C39:D39"/>
    <mergeCell ref="C40:D40"/>
    <mergeCell ref="G33:H35"/>
    <mergeCell ref="B5:B31"/>
    <mergeCell ref="C7:D7"/>
    <mergeCell ref="G7:H7"/>
    <mergeCell ref="C8:D8"/>
    <mergeCell ref="G8:H8"/>
    <mergeCell ref="C13:D13"/>
    <mergeCell ref="G13:H13"/>
    <mergeCell ref="C28:D28"/>
    <mergeCell ref="G28:H28"/>
    <mergeCell ref="C29:D29"/>
    <mergeCell ref="G29:H29"/>
    <mergeCell ref="C30:D30"/>
    <mergeCell ref="G30:H30"/>
    <mergeCell ref="C25:D25"/>
    <mergeCell ref="G25:H25"/>
    <mergeCell ref="C26:D26"/>
    <mergeCell ref="G26:H26"/>
    <mergeCell ref="C27:D27"/>
    <mergeCell ref="G27:H27"/>
    <mergeCell ref="C22:D22"/>
    <mergeCell ref="C23:D23"/>
    <mergeCell ref="G23:H23"/>
    <mergeCell ref="C24:D24"/>
    <mergeCell ref="C31:D31"/>
    <mergeCell ref="C55:D55"/>
    <mergeCell ref="G55:H55"/>
    <mergeCell ref="C56:D56"/>
    <mergeCell ref="F56:H56"/>
    <mergeCell ref="B32:B56"/>
    <mergeCell ref="C50:D50"/>
    <mergeCell ref="G50:H50"/>
    <mergeCell ref="C53:D53"/>
    <mergeCell ref="G53:H53"/>
    <mergeCell ref="C54:D54"/>
    <mergeCell ref="G54:H54"/>
    <mergeCell ref="C41:D41"/>
    <mergeCell ref="C42:D42"/>
    <mergeCell ref="C49:D49"/>
    <mergeCell ref="C52:L52"/>
    <mergeCell ref="G48:H48"/>
    <mergeCell ref="G41:H41"/>
    <mergeCell ref="G42:H42"/>
    <mergeCell ref="G47:H47"/>
    <mergeCell ref="F51:H51"/>
    <mergeCell ref="C51:D51"/>
    <mergeCell ref="C46:D46"/>
    <mergeCell ref="C47:D47"/>
    <mergeCell ref="C48:D48"/>
  </mergeCells>
  <phoneticPr fontId="3"/>
  <dataValidations count="2">
    <dataValidation type="decimal" imeMode="off" operator="greaterThanOrEqual" allowBlank="1" showInputMessage="1" showErrorMessage="1" error="正しい数字を入力して下さい。" sqref="TA20:TB30 ACW20:ACX30 AMS20:AMT30 AWO20:AWP30 BGK20:BGL30 BQG20:BQH30 CAC20:CAD30 CJY20:CJZ30 CTU20:CTV30 DDQ20:DDR30 DNM20:DNN30 DXI20:DXJ30 EHE20:EHF30 ERA20:ERB30 FAW20:FAX30 FKS20:FKT30 FUO20:FUP30 GEK20:GEL30 GOG20:GOH30 GYC20:GYD30 HHY20:HHZ30 HRU20:HRV30 IBQ20:IBR30 ILM20:ILN30 IVI20:IVJ30 JFE20:JFF30 JPA20:JPB30 JYW20:JYX30 KIS20:KIT30 KSO20:KSP30 LCK20:LCL30 LMG20:LMH30 LWC20:LWD30 MFY20:MFZ30 MPU20:MPV30 MZQ20:MZR30 NJM20:NJN30 NTI20:NTJ30 ODE20:ODF30 ONA20:ONB30 OWW20:OWX30 PGS20:PGT30 PQO20:PQP30 QAK20:QAL30 QKG20:QKH30 QUC20:QUD30 RDY20:RDZ30 RNU20:RNV30 RXQ20:RXR30 SHM20:SHN30 SRI20:SRJ30 TBE20:TBF30 TLA20:TLB30 TUW20:TUX30 UES20:UET30 UOO20:UOP30 UYK20:UYL30 VIG20:VIH30 VSC20:VSD30 WBY20:WBZ30 WLU20:WLV30 WVQ20:WVR30 I21:J30 I33:J50 WVQ5:WVR18 WLU5:WLV18 WBY5:WBZ18 VSC5:VSD18 VIG5:VIH18 UYK5:UYL18 UOO5:UOP18 UES5:UET18 TUW5:TUX18 TLA5:TLB18 TBE5:TBF18 SRI5:SRJ18 SHM5:SHN18 RXQ5:RXR18 RNU5:RNV18 RDY5:RDZ18 QUC5:QUD18 QKG5:QKH18 QAK5:QAL18 PQO5:PQP18 PGS5:PGT18 OWW5:OWX18 ONA5:ONB18 ODE5:ODF18 NTI5:NTJ18 NJM5:NJN18 MZQ5:MZR18 MPU5:MPV18 MFY5:MFZ18 LWC5:LWD18 LMG5:LMH18 LCK5:LCL18 KSO5:KSP18 KIS5:KIT18 JYW5:JYX18 JPA5:JPB18 JFE5:JFF18 IVI5:IVJ18 ILM5:ILN18 IBQ5:IBR18 HRU5:HRV18 HHY5:HHZ18 GYC5:GYD18 GOG5:GOH18 GEK5:GEL18 FUO5:FUP18 FKS5:FKT18 FAW5:FAX18 ERA5:ERB18 EHE5:EHF18 DXI5:DXJ18 DNM5:DNN18 DDQ5:DDR18 CTU5:CTV18 CJY5:CJZ18 CAC5:CAD18 BQG5:BQH18 BGK5:BGL18 AWO5:AWP18 AMS5:AMT18 ACW5:ACX18 TA5:TB18 JE5:JF18 JE20:JF30 I53:J55 TA32:TB50 ACW32:ACX50 AMS32:AMT50 AWO32:AWP50 BGK32:BGL50 BQG32:BQH50 CAC32:CAD50 CJY32:CJZ50 CTU32:CTV50 DDQ32:DDR50 DNM32:DNN50 DXI32:DXJ50 EHE32:EHF50 ERA32:ERB50 FAW32:FAX50 FKS32:FKT50 FUO32:FUP50 GEK32:GEL50 GOG32:GOH50 GYC32:GYD50 HHY32:HHZ50 HRU32:HRV50 IBQ32:IBR50 ILM32:ILN50 IVI32:IVJ50 JFE32:JFF50 JPA32:JPB50 JYW32:JYX50 KIS32:KIT50 KSO32:KSP50 LCK32:LCL50 LMG32:LMH50 LWC32:LWD50 MFY32:MFZ50 MPU32:MPV50 MZQ32:MZR50 NJM32:NJN50 NTI32:NTJ50 ODE32:ODF50 ONA32:ONB50 OWW32:OWX50 PGS32:PGT50 PQO32:PQP50 QAK32:QAL50 QKG32:QKH50 QUC32:QUD50 RDY32:RDZ50 RNU32:RNV50 RXQ32:RXR50 SHM32:SHN50 SRI32:SRJ50 TBE32:TBF50 TLA32:TLB50 TUW32:TUX50 UES32:UET50 UOO32:UOP50 UYK32:UYL50 VIG32:VIH50 VSC32:VSD50 WBY32:WBZ50 WLU32:WLV50 WVQ32:WVR50 JE32:JF50 WVQ52:WVR55 WLU52:WLV55 WBY52:WBZ55 VSC52:VSD55 VIG52:VIH55 UYK52:UYL55 UOO52:UOP55 UES52:UET55 TUW52:TUX55 TLA52:TLB55 TBE52:TBF55 SRI52:SRJ55 SHM52:SHN55 RXQ52:RXR55 RNU52:RNV55 RDY52:RDZ55 QUC52:QUD55 QKG52:QKH55 QAK52:QAL55 PQO52:PQP55 PGS52:PGT55 OWW52:OWX55 ONA52:ONB55 ODE52:ODF55 NTI52:NTJ55 NJM52:NJN55 MZQ52:MZR55 MPU52:MPV55 MFY52:MFZ55 LWC52:LWD55 LMG52:LMH55 LCK52:LCL55 KSO52:KSP55 KIS52:KIT55 JYW52:JYX55 JPA52:JPB55 JFE52:JFF55 IVI52:IVJ55 ILM52:ILN55 IBQ52:IBR55 HRU52:HRV55 HHY52:HHZ55 GYC52:GYD55 GOG52:GOH55 GEK52:GEL55 FUO52:FUP55 FKS52:FKT55 FAW52:FAX55 ERA52:ERB55 EHE52:EHF55 DXI52:DXJ55 DNM52:DNN55 DDQ52:DDR55 CTU52:CTV55 CJY52:CJZ55 CAC52:CAD55 BQG52:BQH55 BGK52:BGL55 AWO52:AWP55 AMS52:AMT55 ACW52:ACX55 TA52:TB55 JE52:JF55 I6:J18">
      <formula1>-1000000000000</formula1>
    </dataValidation>
    <dataValidation type="list" allowBlank="1" showInputMessage="1" showErrorMessage="1" sqref="WVK5:WVL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32:WVL32 IY32:IZ32 SU32:SV32 ACQ32:ACR32 AMM32:AMN32 AWI32:AWJ32 BGE32:BGF32 BQA32:BQB32 BZW32:BZX32 CJS32:CJT32 CTO32:CTP32 DDK32:DDL32 DNG32:DNH32 DXC32:DXD32 EGY32:EGZ32 EQU32:EQV32 FAQ32:FAR32 FKM32:FKN32 FUI32:FUJ32 GEE32:GEF32 GOA32:GOB32 GXW32:GXX32 HHS32:HHT32 HRO32:HRP32 IBK32:IBL32 ILG32:ILH32 IVC32:IVD32 JEY32:JEZ32 JOU32:JOV32 JYQ32:JYR32 KIM32:KIN32 KSI32:KSJ32 LCE32:LCF32 LMA32:LMB32 LVW32:LVX32 MFS32:MFT32 MPO32:MPP32 MZK32:MZL32 NJG32:NJH32 NTC32:NTD32 OCY32:OCZ32 OMU32:OMV32 OWQ32:OWR32 PGM32:PGN32 PQI32:PQJ32 QAE32:QAF32 QKA32:QKB32 QTW32:QTX32 RDS32:RDT32 RNO32:RNP32 RXK32:RXL32 SHG32:SHH32 SRC32:SRD32 TAY32:TAZ32 TKU32:TKV32 TUQ32:TUR32 UEM32:UEN32 UOI32:UOJ32 UYE32:UYF32 VIA32:VIB32 VRW32:VRX32 WBS32:WBT32 WLO32:WLP32">
      <formula1>制作人件費</formula1>
    </dataValidation>
  </dataValidations>
  <pageMargins left="0.59055118110236227" right="0.39370078740157483" top="0.59055118110236227" bottom="0.39370078740157483" header="0" footer="0"/>
  <pageSetup paperSize="9" scale="61"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5"/>
  <sheetViews>
    <sheetView showZeros="0" zoomScale="95" zoomScaleNormal="95" zoomScaleSheetLayoutView="100" workbookViewId="0">
      <selection activeCell="P27" sqref="P27"/>
    </sheetView>
  </sheetViews>
  <sheetFormatPr defaultColWidth="9.33203125" defaultRowHeight="15.75"/>
  <cols>
    <col min="1" max="1" width="1" style="1" customWidth="1"/>
    <col min="2" max="3" width="5.83203125" style="1" customWidth="1"/>
    <col min="4" max="4" width="25" style="1" customWidth="1"/>
    <col min="5" max="5" width="25" style="1" hidden="1" customWidth="1"/>
    <col min="6" max="6" width="49.83203125" style="1" customWidth="1"/>
    <col min="7" max="7" width="20" style="1" customWidth="1"/>
    <col min="8" max="8" width="21.6640625" style="1" customWidth="1"/>
    <col min="9" max="9" width="20" style="1" customWidth="1"/>
    <col min="10" max="11" width="6.6640625" style="1" customWidth="1"/>
    <col min="12" max="12" width="21.6640625" style="1" customWidth="1"/>
    <col min="13" max="13" width="1" style="1" customWidth="1"/>
    <col min="14" max="16384" width="9.33203125" style="1"/>
  </cols>
  <sheetData>
    <row r="1" spans="1:257" ht="3.75" customHeight="1">
      <c r="A1" s="30"/>
      <c r="B1" s="30"/>
      <c r="C1" s="30"/>
      <c r="D1" s="30"/>
      <c r="E1" s="30"/>
      <c r="F1" s="30"/>
      <c r="G1" s="30"/>
      <c r="H1" s="30"/>
      <c r="I1" s="30"/>
      <c r="J1" s="37"/>
      <c r="K1" s="37"/>
      <c r="L1" s="37"/>
      <c r="M1" s="30"/>
    </row>
    <row r="2" spans="1:257" ht="22.5" customHeight="1">
      <c r="A2" s="30"/>
      <c r="B2" s="31" t="s">
        <v>97</v>
      </c>
      <c r="C2" s="30"/>
      <c r="D2" s="30"/>
      <c r="E2" s="30"/>
      <c r="F2" s="30"/>
      <c r="G2" s="30"/>
      <c r="H2" s="30"/>
      <c r="I2" s="30"/>
      <c r="J2" s="146"/>
      <c r="K2" s="410"/>
      <c r="L2" s="410"/>
      <c r="M2" s="30"/>
    </row>
    <row r="3" spans="1:257" ht="17.25" customHeight="1">
      <c r="A3" s="30"/>
      <c r="B3" s="78" t="s">
        <v>491</v>
      </c>
      <c r="C3" s="30"/>
      <c r="D3" s="30"/>
      <c r="E3" s="30"/>
      <c r="F3" s="30"/>
      <c r="G3" s="30"/>
      <c r="H3" s="30"/>
      <c r="I3" s="30"/>
      <c r="J3" s="30"/>
      <c r="K3" s="30"/>
      <c r="L3" s="30"/>
      <c r="M3" s="30"/>
    </row>
    <row r="4" spans="1:257" s="39" customFormat="1" ht="18.75" customHeight="1">
      <c r="A4" s="38"/>
      <c r="B4" s="2" t="s">
        <v>30</v>
      </c>
      <c r="C4" s="415" t="s">
        <v>31</v>
      </c>
      <c r="D4" s="416"/>
      <c r="E4" s="3"/>
      <c r="F4" s="4" t="s">
        <v>32</v>
      </c>
      <c r="G4" s="411" t="s">
        <v>216</v>
      </c>
      <c r="H4" s="412"/>
      <c r="I4" s="4" t="s">
        <v>33</v>
      </c>
      <c r="J4" s="407" t="s">
        <v>34</v>
      </c>
      <c r="K4" s="407"/>
      <c r="L4" s="5" t="s">
        <v>35</v>
      </c>
      <c r="M4" s="38"/>
    </row>
    <row r="5" spans="1:257" s="14" customFormat="1" ht="18" customHeight="1">
      <c r="A5" s="33"/>
      <c r="B5" s="471" t="s">
        <v>326</v>
      </c>
      <c r="C5" s="481" t="s">
        <v>169</v>
      </c>
      <c r="D5" s="482"/>
      <c r="E5" s="64"/>
      <c r="F5" s="97"/>
      <c r="G5" s="390" t="s">
        <v>545</v>
      </c>
      <c r="H5" s="391"/>
      <c r="I5" s="17"/>
      <c r="J5" s="20"/>
      <c r="K5" s="100"/>
      <c r="L5" s="12">
        <f t="shared" ref="L5:L12" si="0">IF(J5="",I5,ROUND(I5*J5,0))</f>
        <v>0</v>
      </c>
      <c r="M5" s="36"/>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row>
    <row r="6" spans="1:257" s="14" customFormat="1" ht="18" customHeight="1">
      <c r="A6" s="33"/>
      <c r="B6" s="472"/>
      <c r="C6" s="481" t="s">
        <v>167</v>
      </c>
      <c r="D6" s="482"/>
      <c r="E6" s="64"/>
      <c r="F6" s="97"/>
      <c r="G6" s="390"/>
      <c r="H6" s="391"/>
      <c r="I6" s="17"/>
      <c r="J6" s="20"/>
      <c r="K6" s="100"/>
      <c r="L6" s="12">
        <f t="shared" si="0"/>
        <v>0</v>
      </c>
      <c r="M6" s="36"/>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row>
    <row r="7" spans="1:257" s="14" customFormat="1" ht="18" customHeight="1">
      <c r="A7" s="33"/>
      <c r="B7" s="472"/>
      <c r="C7" s="481" t="s">
        <v>170</v>
      </c>
      <c r="D7" s="482"/>
      <c r="E7" s="64"/>
      <c r="F7" s="97"/>
      <c r="G7" s="390"/>
      <c r="H7" s="391"/>
      <c r="I7" s="17"/>
      <c r="J7" s="20"/>
      <c r="K7" s="100"/>
      <c r="L7" s="12">
        <f t="shared" si="0"/>
        <v>0</v>
      </c>
      <c r="M7" s="36"/>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row>
    <row r="8" spans="1:257" s="14" customFormat="1" ht="18" customHeight="1">
      <c r="A8" s="33"/>
      <c r="B8" s="472"/>
      <c r="C8" s="481" t="s">
        <v>171</v>
      </c>
      <c r="D8" s="482"/>
      <c r="E8" s="64"/>
      <c r="F8" s="97"/>
      <c r="G8" s="390"/>
      <c r="H8" s="391"/>
      <c r="I8" s="17"/>
      <c r="J8" s="20"/>
      <c r="K8" s="100"/>
      <c r="L8" s="12">
        <f t="shared" si="0"/>
        <v>0</v>
      </c>
      <c r="M8" s="36"/>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row>
    <row r="9" spans="1:257" s="14" customFormat="1" ht="18" customHeight="1">
      <c r="A9" s="33"/>
      <c r="B9" s="472"/>
      <c r="C9" s="481" t="s">
        <v>172</v>
      </c>
      <c r="D9" s="482"/>
      <c r="E9" s="64"/>
      <c r="F9" s="97"/>
      <c r="G9" s="390"/>
      <c r="H9" s="391"/>
      <c r="I9" s="17"/>
      <c r="J9" s="20"/>
      <c r="K9" s="100"/>
      <c r="L9" s="12">
        <f t="shared" si="0"/>
        <v>0</v>
      </c>
      <c r="M9" s="36"/>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row>
    <row r="10" spans="1:257" s="14" customFormat="1" ht="18" customHeight="1">
      <c r="A10" s="33"/>
      <c r="B10" s="472"/>
      <c r="C10" s="481" t="s">
        <v>168</v>
      </c>
      <c r="D10" s="482"/>
      <c r="E10" s="64"/>
      <c r="F10" s="97"/>
      <c r="G10" s="390"/>
      <c r="H10" s="391"/>
      <c r="I10" s="17"/>
      <c r="J10" s="20"/>
      <c r="K10" s="100"/>
      <c r="L10" s="12">
        <f t="shared" si="0"/>
        <v>0</v>
      </c>
      <c r="M10" s="36"/>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row>
    <row r="11" spans="1:257" s="14" customFormat="1" ht="18" customHeight="1">
      <c r="A11" s="33"/>
      <c r="B11" s="472"/>
      <c r="C11" s="481" t="s">
        <v>173</v>
      </c>
      <c r="D11" s="482"/>
      <c r="E11" s="64"/>
      <c r="F11" s="97"/>
      <c r="G11" s="390"/>
      <c r="H11" s="391"/>
      <c r="I11" s="17"/>
      <c r="J11" s="20"/>
      <c r="K11" s="100"/>
      <c r="L11" s="12">
        <f t="shared" si="0"/>
        <v>0</v>
      </c>
      <c r="M11" s="36"/>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row>
    <row r="12" spans="1:257" s="14" customFormat="1" ht="18" customHeight="1">
      <c r="A12" s="33"/>
      <c r="B12" s="472"/>
      <c r="C12" s="388" t="s">
        <v>49</v>
      </c>
      <c r="D12" s="389"/>
      <c r="E12" s="65"/>
      <c r="F12" s="97"/>
      <c r="G12" s="390"/>
      <c r="H12" s="391"/>
      <c r="I12" s="17"/>
      <c r="J12" s="20"/>
      <c r="K12" s="100"/>
      <c r="L12" s="12">
        <f t="shared" si="0"/>
        <v>0</v>
      </c>
      <c r="M12" s="36"/>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row>
    <row r="13" spans="1:257" s="14" customFormat="1" ht="18" customHeight="1">
      <c r="A13" s="33"/>
      <c r="B13" s="472"/>
      <c r="C13" s="388"/>
      <c r="D13" s="389"/>
      <c r="E13" s="65"/>
      <c r="F13" s="95"/>
      <c r="G13" s="132"/>
      <c r="H13" s="133"/>
      <c r="I13" s="17"/>
      <c r="J13" s="20"/>
      <c r="K13" s="100"/>
      <c r="L13" s="12"/>
      <c r="M13" s="36"/>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row>
    <row r="14" spans="1:257" s="14" customFormat="1" ht="18" customHeight="1">
      <c r="A14" s="33"/>
      <c r="B14" s="472"/>
      <c r="C14" s="388" t="s">
        <v>426</v>
      </c>
      <c r="D14" s="389"/>
      <c r="E14" s="65"/>
      <c r="F14" s="97"/>
      <c r="G14" s="390"/>
      <c r="H14" s="391"/>
      <c r="I14" s="17"/>
      <c r="J14" s="20"/>
      <c r="K14" s="100"/>
      <c r="L14" s="12">
        <f>IF(J14="",I14,ROUND(I14*J14,0))</f>
        <v>0</v>
      </c>
      <c r="M14" s="36"/>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row>
    <row r="15" spans="1:257" s="14" customFormat="1" ht="18" customHeight="1">
      <c r="A15" s="33"/>
      <c r="B15" s="472"/>
      <c r="C15" s="481" t="s">
        <v>167</v>
      </c>
      <c r="D15" s="482"/>
      <c r="E15" s="65"/>
      <c r="F15" s="97"/>
      <c r="G15" s="132"/>
      <c r="H15" s="133"/>
      <c r="I15" s="17"/>
      <c r="J15" s="20"/>
      <c r="K15" s="100"/>
      <c r="L15" s="12"/>
      <c r="M15" s="36"/>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row>
    <row r="16" spans="1:257" s="14" customFormat="1" ht="18" customHeight="1">
      <c r="A16" s="33"/>
      <c r="B16" s="472"/>
      <c r="C16" s="388" t="s">
        <v>427</v>
      </c>
      <c r="D16" s="389"/>
      <c r="E16" s="65"/>
      <c r="F16" s="97"/>
      <c r="G16" s="132"/>
      <c r="H16" s="133"/>
      <c r="I16" s="17"/>
      <c r="J16" s="20"/>
      <c r="K16" s="100"/>
      <c r="L16" s="12"/>
      <c r="M16" s="36"/>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row>
    <row r="17" spans="1:257" s="14" customFormat="1" ht="18" customHeight="1">
      <c r="A17" s="33"/>
      <c r="B17" s="472"/>
      <c r="C17" s="388"/>
      <c r="D17" s="389"/>
      <c r="E17" s="65"/>
      <c r="F17" s="95"/>
      <c r="G17" s="132"/>
      <c r="H17" s="133"/>
      <c r="I17" s="17"/>
      <c r="J17" s="20"/>
      <c r="K17" s="100"/>
      <c r="L17" s="12"/>
      <c r="M17" s="36"/>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row>
    <row r="18" spans="1:257" s="14" customFormat="1" ht="18" customHeight="1">
      <c r="A18" s="33"/>
      <c r="B18" s="472"/>
      <c r="C18" s="388" t="s">
        <v>428</v>
      </c>
      <c r="D18" s="389"/>
      <c r="E18" s="65"/>
      <c r="F18" s="97"/>
      <c r="G18" s="132"/>
      <c r="H18" s="133"/>
      <c r="I18" s="17"/>
      <c r="J18" s="20"/>
      <c r="K18" s="100"/>
      <c r="L18" s="12"/>
      <c r="M18" s="36"/>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row>
    <row r="19" spans="1:257" s="14" customFormat="1" ht="18" customHeight="1">
      <c r="A19" s="33"/>
      <c r="B19" s="472"/>
      <c r="C19" s="388"/>
      <c r="D19" s="389"/>
      <c r="E19" s="65"/>
      <c r="F19" s="95"/>
      <c r="G19" s="445"/>
      <c r="H19" s="446"/>
      <c r="I19" s="23"/>
      <c r="J19" s="20"/>
      <c r="K19" s="100"/>
      <c r="L19" s="12">
        <f>IF(J19="",I19,ROUND(I19*J19,0))</f>
        <v>0</v>
      </c>
      <c r="M19" s="36"/>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row>
    <row r="20" spans="1:257" s="14" customFormat="1" ht="18.75" customHeight="1">
      <c r="A20" s="33"/>
      <c r="B20" s="473"/>
      <c r="C20" s="383"/>
      <c r="D20" s="384"/>
      <c r="E20" s="66"/>
      <c r="F20" s="385" t="s">
        <v>327</v>
      </c>
      <c r="G20" s="386"/>
      <c r="H20" s="387"/>
      <c r="I20" s="25"/>
      <c r="J20" s="26" t="s">
        <v>59</v>
      </c>
      <c r="K20" s="72"/>
      <c r="L20" s="28">
        <f>SUM(L5:L19)</f>
        <v>0</v>
      </c>
      <c r="M20" s="36"/>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row>
    <row r="21" spans="1:257" s="14" customFormat="1" ht="17.25" customHeight="1">
      <c r="A21" s="33"/>
      <c r="B21" s="471" t="s">
        <v>328</v>
      </c>
      <c r="C21" s="430" t="s">
        <v>448</v>
      </c>
      <c r="D21" s="431"/>
      <c r="E21" s="431"/>
      <c r="F21" s="431"/>
      <c r="G21" s="431"/>
      <c r="H21" s="431"/>
      <c r="I21" s="431"/>
      <c r="J21" s="431"/>
      <c r="K21" s="431"/>
      <c r="L21" s="432"/>
      <c r="M21" s="36"/>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row>
    <row r="22" spans="1:257" s="14" customFormat="1" ht="17.25" customHeight="1">
      <c r="A22" s="33"/>
      <c r="B22" s="472"/>
      <c r="C22" s="481" t="s">
        <v>174</v>
      </c>
      <c r="D22" s="482"/>
      <c r="E22" s="64"/>
      <c r="F22" s="16" t="s">
        <v>452</v>
      </c>
      <c r="G22" s="433" t="s">
        <v>463</v>
      </c>
      <c r="H22" s="434"/>
      <c r="I22" s="17"/>
      <c r="J22" s="20">
        <v>9</v>
      </c>
      <c r="K22" s="100" t="s">
        <v>205</v>
      </c>
      <c r="L22" s="12">
        <f t="shared" ref="L22:L41" si="1">IF(J22="",I22,ROUND(I22*J22,0))</f>
        <v>0</v>
      </c>
      <c r="M22" s="36"/>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row>
    <row r="23" spans="1:257" s="14" customFormat="1" ht="17.25" customHeight="1">
      <c r="A23" s="33"/>
      <c r="B23" s="472"/>
      <c r="C23" s="408" t="s">
        <v>175</v>
      </c>
      <c r="D23" s="409"/>
      <c r="E23" s="64"/>
      <c r="F23" s="16" t="s">
        <v>453</v>
      </c>
      <c r="G23" s="453"/>
      <c r="H23" s="454"/>
      <c r="I23" s="17"/>
      <c r="J23" s="20">
        <v>9</v>
      </c>
      <c r="K23" s="100" t="s">
        <v>205</v>
      </c>
      <c r="L23" s="12">
        <f t="shared" si="1"/>
        <v>0</v>
      </c>
      <c r="M23" s="36"/>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row>
    <row r="24" spans="1:257" s="14" customFormat="1" ht="17.25" customHeight="1">
      <c r="A24" s="33"/>
      <c r="B24" s="472"/>
      <c r="C24" s="408" t="s">
        <v>176</v>
      </c>
      <c r="D24" s="409"/>
      <c r="E24" s="64"/>
      <c r="F24" s="16" t="s">
        <v>453</v>
      </c>
      <c r="G24" s="439"/>
      <c r="H24" s="440"/>
      <c r="I24" s="17"/>
      <c r="J24" s="20">
        <v>9</v>
      </c>
      <c r="K24" s="100" t="s">
        <v>205</v>
      </c>
      <c r="L24" s="12">
        <f t="shared" si="1"/>
        <v>0</v>
      </c>
      <c r="M24" s="36"/>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row>
    <row r="25" spans="1:257" s="14" customFormat="1" ht="17.25" customHeight="1">
      <c r="A25" s="33"/>
      <c r="B25" s="472"/>
      <c r="C25" s="481" t="s">
        <v>177</v>
      </c>
      <c r="D25" s="482"/>
      <c r="E25" s="64"/>
      <c r="F25" s="16" t="s">
        <v>454</v>
      </c>
      <c r="G25" s="433" t="s">
        <v>464</v>
      </c>
      <c r="H25" s="434"/>
      <c r="I25" s="17"/>
      <c r="J25" s="20">
        <v>17</v>
      </c>
      <c r="K25" s="100" t="s">
        <v>205</v>
      </c>
      <c r="L25" s="12">
        <f t="shared" si="1"/>
        <v>0</v>
      </c>
      <c r="M25" s="36"/>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row>
    <row r="26" spans="1:257" s="14" customFormat="1" ht="17.25" customHeight="1">
      <c r="A26" s="33"/>
      <c r="B26" s="472"/>
      <c r="C26" s="408" t="s">
        <v>178</v>
      </c>
      <c r="D26" s="409"/>
      <c r="E26" s="64"/>
      <c r="F26" s="16" t="s">
        <v>455</v>
      </c>
      <c r="G26" s="453"/>
      <c r="H26" s="454"/>
      <c r="I26" s="17"/>
      <c r="J26" s="20">
        <v>17</v>
      </c>
      <c r="K26" s="100" t="s">
        <v>205</v>
      </c>
      <c r="L26" s="12">
        <f t="shared" si="1"/>
        <v>0</v>
      </c>
      <c r="M26" s="36"/>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row>
    <row r="27" spans="1:257" s="14" customFormat="1" ht="17.25" customHeight="1">
      <c r="A27" s="33"/>
      <c r="B27" s="472"/>
      <c r="C27" s="408" t="s">
        <v>179</v>
      </c>
      <c r="D27" s="409"/>
      <c r="E27" s="64"/>
      <c r="F27" s="16" t="s">
        <v>455</v>
      </c>
      <c r="G27" s="439"/>
      <c r="H27" s="440"/>
      <c r="I27" s="17"/>
      <c r="J27" s="20">
        <v>17</v>
      </c>
      <c r="K27" s="100" t="s">
        <v>205</v>
      </c>
      <c r="L27" s="12">
        <f t="shared" si="1"/>
        <v>0</v>
      </c>
      <c r="M27" s="36"/>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row>
    <row r="28" spans="1:257" s="14" customFormat="1" ht="17.25" customHeight="1">
      <c r="A28" s="33"/>
      <c r="B28" s="472"/>
      <c r="C28" s="388" t="s">
        <v>180</v>
      </c>
      <c r="D28" s="389"/>
      <c r="E28" s="64"/>
      <c r="F28" s="16" t="s">
        <v>456</v>
      </c>
      <c r="G28" s="390"/>
      <c r="H28" s="391"/>
      <c r="I28" s="17"/>
      <c r="J28" s="20">
        <v>12</v>
      </c>
      <c r="K28" s="100" t="s">
        <v>243</v>
      </c>
      <c r="L28" s="12">
        <f t="shared" si="1"/>
        <v>0</v>
      </c>
      <c r="M28" s="36"/>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row>
    <row r="29" spans="1:257" s="14" customFormat="1" ht="17.25" customHeight="1">
      <c r="A29" s="33"/>
      <c r="B29" s="472"/>
      <c r="C29" s="483" t="s">
        <v>653</v>
      </c>
      <c r="D29" s="484"/>
      <c r="E29" s="115"/>
      <c r="F29" s="16" t="s">
        <v>654</v>
      </c>
      <c r="G29" s="485" t="s">
        <v>655</v>
      </c>
      <c r="H29" s="376"/>
      <c r="I29" s="17"/>
      <c r="J29" s="105">
        <v>3</v>
      </c>
      <c r="K29" s="100" t="s">
        <v>205</v>
      </c>
      <c r="L29" s="12">
        <f t="shared" si="1"/>
        <v>0</v>
      </c>
      <c r="M29" s="36"/>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row>
    <row r="30" spans="1:257" s="14" customFormat="1" ht="17.25" customHeight="1">
      <c r="A30" s="33"/>
      <c r="B30" s="472"/>
      <c r="C30" s="408" t="s">
        <v>181</v>
      </c>
      <c r="D30" s="409"/>
      <c r="E30" s="65"/>
      <c r="F30" s="16"/>
      <c r="G30" s="375" t="s">
        <v>461</v>
      </c>
      <c r="H30" s="376"/>
      <c r="I30" s="17"/>
      <c r="J30" s="20"/>
      <c r="K30" s="98"/>
      <c r="L30" s="12">
        <f t="shared" si="1"/>
        <v>0</v>
      </c>
      <c r="M30" s="36"/>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row>
    <row r="31" spans="1:257" s="14" customFormat="1" ht="17.25" customHeight="1">
      <c r="A31" s="33"/>
      <c r="B31" s="472"/>
      <c r="C31" s="408" t="s">
        <v>182</v>
      </c>
      <c r="D31" s="409"/>
      <c r="E31" s="65"/>
      <c r="F31" s="16"/>
      <c r="G31" s="390"/>
      <c r="H31" s="391"/>
      <c r="I31" s="17"/>
      <c r="J31" s="20"/>
      <c r="K31" s="98"/>
      <c r="L31" s="12">
        <f t="shared" si="1"/>
        <v>0</v>
      </c>
      <c r="M31" s="36"/>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row>
    <row r="32" spans="1:257" s="14" customFormat="1" ht="17.25" customHeight="1">
      <c r="A32" s="33"/>
      <c r="B32" s="472"/>
      <c r="C32" s="388"/>
      <c r="D32" s="389"/>
      <c r="E32" s="64"/>
      <c r="F32" s="16"/>
      <c r="G32" s="390"/>
      <c r="H32" s="391"/>
      <c r="I32" s="23"/>
      <c r="J32" s="20"/>
      <c r="K32" s="101"/>
      <c r="L32" s="12">
        <f t="shared" si="1"/>
        <v>0</v>
      </c>
      <c r="M32" s="36"/>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row>
    <row r="33" spans="1:257" s="14" customFormat="1" ht="18" customHeight="1">
      <c r="A33" s="33"/>
      <c r="B33" s="472"/>
      <c r="C33" s="479" t="s">
        <v>186</v>
      </c>
      <c r="D33" s="480"/>
      <c r="E33" s="77"/>
      <c r="F33" s="95" t="s">
        <v>465</v>
      </c>
      <c r="G33" s="375" t="s">
        <v>462</v>
      </c>
      <c r="H33" s="376"/>
      <c r="I33" s="131"/>
      <c r="J33" s="61">
        <v>2</v>
      </c>
      <c r="K33" s="100" t="s">
        <v>205</v>
      </c>
      <c r="L33" s="12">
        <f t="shared" si="1"/>
        <v>0</v>
      </c>
      <c r="M33" s="36"/>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row>
    <row r="34" spans="1:257" s="14" customFormat="1" ht="18" customHeight="1">
      <c r="A34" s="33"/>
      <c r="B34" s="472"/>
      <c r="C34" s="388" t="s">
        <v>187</v>
      </c>
      <c r="D34" s="389"/>
      <c r="E34" s="64"/>
      <c r="F34" s="16" t="s">
        <v>465</v>
      </c>
      <c r="G34" s="375" t="s">
        <v>462</v>
      </c>
      <c r="H34" s="376"/>
      <c r="I34" s="17"/>
      <c r="J34" s="61">
        <v>2</v>
      </c>
      <c r="K34" s="100" t="s">
        <v>205</v>
      </c>
      <c r="L34" s="12">
        <f t="shared" si="1"/>
        <v>0</v>
      </c>
      <c r="M34" s="36"/>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row>
    <row r="35" spans="1:257" s="14" customFormat="1" ht="18" customHeight="1">
      <c r="A35" s="33"/>
      <c r="B35" s="472"/>
      <c r="C35" s="388" t="s">
        <v>188</v>
      </c>
      <c r="D35" s="389"/>
      <c r="E35" s="64"/>
      <c r="F35" s="16" t="s">
        <v>465</v>
      </c>
      <c r="G35" s="375" t="s">
        <v>462</v>
      </c>
      <c r="H35" s="376"/>
      <c r="I35" s="17"/>
      <c r="J35" s="61">
        <v>2</v>
      </c>
      <c r="K35" s="100" t="s">
        <v>205</v>
      </c>
      <c r="L35" s="12">
        <f t="shared" si="1"/>
        <v>0</v>
      </c>
      <c r="M35" s="36"/>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row>
    <row r="36" spans="1:257" s="14" customFormat="1" ht="18" customHeight="1">
      <c r="A36" s="33"/>
      <c r="B36" s="472"/>
      <c r="C36" s="388" t="s">
        <v>189</v>
      </c>
      <c r="D36" s="389"/>
      <c r="E36" s="64"/>
      <c r="F36" s="16"/>
      <c r="G36" s="390"/>
      <c r="H36" s="391"/>
      <c r="I36" s="17"/>
      <c r="J36" s="20"/>
      <c r="K36" s="100"/>
      <c r="L36" s="12">
        <f t="shared" si="1"/>
        <v>0</v>
      </c>
      <c r="M36" s="36"/>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row>
    <row r="37" spans="1:257" s="14" customFormat="1" ht="18" customHeight="1">
      <c r="A37" s="33"/>
      <c r="B37" s="472"/>
      <c r="C37" s="388"/>
      <c r="D37" s="389"/>
      <c r="E37" s="77"/>
      <c r="F37" s="97"/>
      <c r="G37" s="390"/>
      <c r="H37" s="391"/>
      <c r="I37" s="17"/>
      <c r="J37" s="20"/>
      <c r="K37" s="100"/>
      <c r="L37" s="12">
        <f t="shared" si="1"/>
        <v>0</v>
      </c>
      <c r="M37" s="36"/>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row>
    <row r="38" spans="1:257" s="14" customFormat="1" ht="18" customHeight="1">
      <c r="A38" s="33"/>
      <c r="B38" s="472"/>
      <c r="C38" s="388" t="s">
        <v>349</v>
      </c>
      <c r="D38" s="389"/>
      <c r="E38" s="77"/>
      <c r="F38" s="97"/>
      <c r="G38" s="390"/>
      <c r="H38" s="391"/>
      <c r="I38" s="17"/>
      <c r="J38" s="20"/>
      <c r="K38" s="100"/>
      <c r="L38" s="12">
        <f t="shared" si="1"/>
        <v>0</v>
      </c>
      <c r="M38" s="36"/>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row>
    <row r="39" spans="1:257" s="14" customFormat="1" ht="18" customHeight="1">
      <c r="A39" s="33"/>
      <c r="B39" s="472"/>
      <c r="C39" s="388" t="s">
        <v>350</v>
      </c>
      <c r="D39" s="389"/>
      <c r="E39" s="77"/>
      <c r="F39" s="97"/>
      <c r="G39" s="375" t="s">
        <v>460</v>
      </c>
      <c r="H39" s="376"/>
      <c r="I39" s="17"/>
      <c r="J39" s="20"/>
      <c r="K39" s="100"/>
      <c r="L39" s="12">
        <f t="shared" si="1"/>
        <v>0</v>
      </c>
      <c r="M39" s="36"/>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row>
    <row r="40" spans="1:257" s="14" customFormat="1" ht="18" customHeight="1">
      <c r="A40" s="33"/>
      <c r="B40" s="472"/>
      <c r="C40" s="388" t="s">
        <v>351</v>
      </c>
      <c r="D40" s="389"/>
      <c r="E40" s="77"/>
      <c r="F40" s="97" t="s">
        <v>457</v>
      </c>
      <c r="G40" s="375" t="s">
        <v>458</v>
      </c>
      <c r="H40" s="376"/>
      <c r="I40" s="17"/>
      <c r="J40" s="20">
        <v>2</v>
      </c>
      <c r="K40" s="100" t="s">
        <v>459</v>
      </c>
      <c r="L40" s="12">
        <f t="shared" si="1"/>
        <v>0</v>
      </c>
      <c r="M40" s="36"/>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row>
    <row r="41" spans="1:257" s="14" customFormat="1" ht="18" customHeight="1">
      <c r="A41" s="33"/>
      <c r="B41" s="472"/>
      <c r="C41" s="388"/>
      <c r="D41" s="389"/>
      <c r="E41" s="77"/>
      <c r="F41" s="97"/>
      <c r="G41" s="390"/>
      <c r="H41" s="391"/>
      <c r="I41" s="17"/>
      <c r="J41" s="20"/>
      <c r="K41" s="100"/>
      <c r="L41" s="12">
        <f t="shared" si="1"/>
        <v>0</v>
      </c>
      <c r="M41" s="36"/>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c r="IW41" s="13"/>
    </row>
    <row r="42" spans="1:257" s="14" customFormat="1" ht="18.75" customHeight="1">
      <c r="A42" s="33"/>
      <c r="B42" s="472"/>
      <c r="C42" s="383"/>
      <c r="D42" s="384"/>
      <c r="E42" s="66"/>
      <c r="F42" s="385" t="s">
        <v>348</v>
      </c>
      <c r="G42" s="386"/>
      <c r="H42" s="387"/>
      <c r="I42" s="25"/>
      <c r="J42" s="26" t="s">
        <v>59</v>
      </c>
      <c r="K42" s="72"/>
      <c r="L42" s="28">
        <f>SUM(L22:L41)</f>
        <v>0</v>
      </c>
      <c r="M42" s="36"/>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row>
    <row r="43" spans="1:257" s="14" customFormat="1" ht="17.25" customHeight="1">
      <c r="A43" s="33"/>
      <c r="B43" s="472"/>
      <c r="C43" s="425" t="s">
        <v>253</v>
      </c>
      <c r="D43" s="426"/>
      <c r="E43" s="426"/>
      <c r="F43" s="426"/>
      <c r="G43" s="426"/>
      <c r="H43" s="426"/>
      <c r="I43" s="426"/>
      <c r="J43" s="426"/>
      <c r="K43" s="426"/>
      <c r="L43" s="427"/>
      <c r="M43" s="36"/>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row>
    <row r="44" spans="1:257" s="14" customFormat="1" ht="18" customHeight="1">
      <c r="A44" s="33"/>
      <c r="B44" s="472"/>
      <c r="C44" s="477" t="s">
        <v>174</v>
      </c>
      <c r="D44" s="478"/>
      <c r="E44" s="109"/>
      <c r="F44" s="157" t="s">
        <v>471</v>
      </c>
      <c r="G44" s="373"/>
      <c r="H44" s="374"/>
      <c r="I44" s="111"/>
      <c r="J44" s="112">
        <v>2</v>
      </c>
      <c r="K44" s="152" t="s">
        <v>472</v>
      </c>
      <c r="L44" s="114">
        <f t="shared" ref="L44:L50" si="2">IF(J44="",I44,ROUND(I44*J44,0))</f>
        <v>0</v>
      </c>
      <c r="M44" s="40"/>
      <c r="N44" s="41"/>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row>
    <row r="45" spans="1:257" s="14" customFormat="1" ht="18" customHeight="1">
      <c r="A45" s="33"/>
      <c r="B45" s="472"/>
      <c r="C45" s="474" t="s">
        <v>175</v>
      </c>
      <c r="D45" s="468"/>
      <c r="E45" s="115"/>
      <c r="F45" s="155" t="s">
        <v>470</v>
      </c>
      <c r="G45" s="373"/>
      <c r="H45" s="374"/>
      <c r="I45" s="81"/>
      <c r="J45" s="92">
        <v>2</v>
      </c>
      <c r="K45" s="152" t="s">
        <v>200</v>
      </c>
      <c r="L45" s="84">
        <f t="shared" ref="L45:L47" si="3">IF(J45="",I45,ROUND(I45*J45,0))</f>
        <v>0</v>
      </c>
      <c r="M45" s="40"/>
      <c r="N45" s="41"/>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F45" s="13"/>
      <c r="IG45" s="13"/>
      <c r="IH45" s="13"/>
      <c r="II45" s="13"/>
      <c r="IJ45" s="13"/>
      <c r="IK45" s="13"/>
      <c r="IL45" s="13"/>
      <c r="IM45" s="13"/>
      <c r="IN45" s="13"/>
      <c r="IO45" s="13"/>
      <c r="IP45" s="13"/>
      <c r="IQ45" s="13"/>
      <c r="IR45" s="13"/>
      <c r="IS45" s="13"/>
      <c r="IT45" s="13"/>
      <c r="IU45" s="13"/>
      <c r="IV45" s="13"/>
      <c r="IW45" s="13"/>
    </row>
    <row r="46" spans="1:257" s="14" customFormat="1" ht="18" customHeight="1">
      <c r="A46" s="33"/>
      <c r="B46" s="472"/>
      <c r="C46" s="477" t="s">
        <v>177</v>
      </c>
      <c r="D46" s="478"/>
      <c r="E46" s="115"/>
      <c r="F46" s="157" t="s">
        <v>473</v>
      </c>
      <c r="G46" s="373"/>
      <c r="H46" s="374"/>
      <c r="I46" s="111"/>
      <c r="J46" s="112">
        <v>5</v>
      </c>
      <c r="K46" s="152" t="s">
        <v>472</v>
      </c>
      <c r="L46" s="84">
        <f t="shared" si="2"/>
        <v>0</v>
      </c>
      <c r="M46" s="40"/>
      <c r="N46" s="41"/>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c r="HS46" s="13"/>
      <c r="HT46" s="13"/>
      <c r="HU46" s="13"/>
      <c r="HV46" s="13"/>
      <c r="HW46" s="13"/>
      <c r="HX46" s="13"/>
      <c r="HY46" s="13"/>
      <c r="HZ46" s="13"/>
      <c r="IA46" s="13"/>
      <c r="IB46" s="13"/>
      <c r="IC46" s="13"/>
      <c r="ID46" s="13"/>
      <c r="IE46" s="13"/>
      <c r="IF46" s="13"/>
      <c r="IG46" s="13"/>
      <c r="IH46" s="13"/>
      <c r="II46" s="13"/>
      <c r="IJ46" s="13"/>
      <c r="IK46" s="13"/>
      <c r="IL46" s="13"/>
      <c r="IM46" s="13"/>
      <c r="IN46" s="13"/>
      <c r="IO46" s="13"/>
      <c r="IP46" s="13"/>
      <c r="IQ46" s="13"/>
      <c r="IR46" s="13"/>
      <c r="IS46" s="13"/>
      <c r="IT46" s="13"/>
      <c r="IU46" s="13"/>
      <c r="IV46" s="13"/>
      <c r="IW46" s="13"/>
    </row>
    <row r="47" spans="1:257" s="14" customFormat="1" ht="18" customHeight="1">
      <c r="A47" s="33"/>
      <c r="B47" s="472"/>
      <c r="C47" s="474" t="s">
        <v>178</v>
      </c>
      <c r="D47" s="468"/>
      <c r="E47" s="115"/>
      <c r="F47" s="155" t="s">
        <v>474</v>
      </c>
      <c r="G47" s="373"/>
      <c r="H47" s="374"/>
      <c r="I47" s="81"/>
      <c r="J47" s="92">
        <v>5</v>
      </c>
      <c r="K47" s="152" t="s">
        <v>200</v>
      </c>
      <c r="L47" s="84">
        <f t="shared" si="3"/>
        <v>0</v>
      </c>
      <c r="M47" s="40"/>
      <c r="N47" s="41"/>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row>
    <row r="48" spans="1:257" s="14" customFormat="1" ht="18" customHeight="1">
      <c r="A48" s="33"/>
      <c r="B48" s="472"/>
      <c r="C48" s="475" t="s">
        <v>186</v>
      </c>
      <c r="D48" s="476"/>
      <c r="E48" s="115"/>
      <c r="F48" s="155" t="s">
        <v>475</v>
      </c>
      <c r="G48" s="373"/>
      <c r="H48" s="374"/>
      <c r="I48" s="81"/>
      <c r="J48" s="112">
        <v>1</v>
      </c>
      <c r="K48" s="152" t="s">
        <v>472</v>
      </c>
      <c r="L48" s="84">
        <f t="shared" si="2"/>
        <v>0</v>
      </c>
      <c r="M48" s="40"/>
      <c r="N48" s="41"/>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c r="IW48" s="13"/>
    </row>
    <row r="49" spans="1:257" s="14" customFormat="1" ht="18" customHeight="1">
      <c r="A49" s="33"/>
      <c r="B49" s="472"/>
      <c r="C49" s="369" t="s">
        <v>187</v>
      </c>
      <c r="D49" s="370"/>
      <c r="E49" s="115"/>
      <c r="F49" s="155" t="s">
        <v>475</v>
      </c>
      <c r="G49" s="373"/>
      <c r="H49" s="374"/>
      <c r="I49" s="81"/>
      <c r="J49" s="92">
        <v>1</v>
      </c>
      <c r="K49" s="152" t="s">
        <v>200</v>
      </c>
      <c r="L49" s="84">
        <f t="shared" si="2"/>
        <v>0</v>
      </c>
      <c r="M49" s="40"/>
      <c r="N49" s="41"/>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c r="IW49" s="13"/>
    </row>
    <row r="50" spans="1:257" s="14" customFormat="1" ht="18" customHeight="1">
      <c r="A50" s="33"/>
      <c r="B50" s="472"/>
      <c r="C50" s="369" t="s">
        <v>101</v>
      </c>
      <c r="D50" s="370"/>
      <c r="E50" s="115"/>
      <c r="F50" s="155"/>
      <c r="G50" s="371"/>
      <c r="H50" s="372"/>
      <c r="I50" s="81"/>
      <c r="J50" s="92"/>
      <c r="K50" s="152"/>
      <c r="L50" s="84">
        <f t="shared" si="2"/>
        <v>0</v>
      </c>
      <c r="M50" s="40"/>
      <c r="N50" s="41"/>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c r="IW50" s="13"/>
    </row>
    <row r="51" spans="1:257" s="14" customFormat="1" ht="18.75" customHeight="1">
      <c r="A51" s="33"/>
      <c r="B51" s="473"/>
      <c r="C51" s="395"/>
      <c r="D51" s="396"/>
      <c r="E51" s="118"/>
      <c r="F51" s="392" t="s">
        <v>440</v>
      </c>
      <c r="G51" s="393"/>
      <c r="H51" s="394"/>
      <c r="I51" s="86"/>
      <c r="J51" s="87" t="s">
        <v>59</v>
      </c>
      <c r="K51" s="161"/>
      <c r="L51" s="89">
        <f>SUM(L44:L50)</f>
        <v>0</v>
      </c>
      <c r="M51" s="36"/>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c r="HS51" s="13"/>
      <c r="HT51" s="13"/>
      <c r="HU51" s="13"/>
      <c r="HV51" s="13"/>
      <c r="HW51" s="13"/>
      <c r="HX51" s="13"/>
      <c r="HY51" s="13"/>
      <c r="HZ51" s="13"/>
      <c r="IA51" s="13"/>
      <c r="IB51" s="13"/>
      <c r="IC51" s="13"/>
      <c r="ID51" s="13"/>
      <c r="IE51" s="13"/>
      <c r="IF51" s="13"/>
      <c r="IG51" s="13"/>
      <c r="IH51" s="13"/>
      <c r="II51" s="13"/>
      <c r="IJ51" s="13"/>
      <c r="IK51" s="13"/>
      <c r="IL51" s="13"/>
      <c r="IM51" s="13"/>
      <c r="IN51" s="13"/>
      <c r="IO51" s="13"/>
      <c r="IP51" s="13"/>
      <c r="IQ51" s="13"/>
      <c r="IR51" s="13"/>
      <c r="IS51" s="13"/>
      <c r="IT51" s="13"/>
      <c r="IU51" s="13"/>
      <c r="IV51" s="13"/>
      <c r="IW51" s="13"/>
    </row>
    <row r="52" spans="1:257" ht="3.75" customHeight="1">
      <c r="A52" s="30"/>
      <c r="B52" s="30"/>
      <c r="C52" s="30"/>
      <c r="D52" s="30"/>
      <c r="E52" s="30"/>
      <c r="F52" s="30"/>
      <c r="G52" s="30"/>
      <c r="H52" s="30"/>
      <c r="I52" s="30"/>
      <c r="J52" s="30"/>
      <c r="K52" s="30"/>
      <c r="L52" s="30"/>
      <c r="M52" s="30"/>
    </row>
    <row r="65" spans="15:15">
      <c r="O65" s="29"/>
    </row>
  </sheetData>
  <mergeCells count="89">
    <mergeCell ref="K2:L2"/>
    <mergeCell ref="C4:D4"/>
    <mergeCell ref="J4:K4"/>
    <mergeCell ref="G4:H4"/>
    <mergeCell ref="G12:H12"/>
    <mergeCell ref="C10:D10"/>
    <mergeCell ref="C11:D11"/>
    <mergeCell ref="C12:D12"/>
    <mergeCell ref="B5:B20"/>
    <mergeCell ref="C5:D5"/>
    <mergeCell ref="C6:D6"/>
    <mergeCell ref="G14:H14"/>
    <mergeCell ref="G19:H19"/>
    <mergeCell ref="G5:H5"/>
    <mergeCell ref="G6:H6"/>
    <mergeCell ref="G7:H7"/>
    <mergeCell ref="G8:H8"/>
    <mergeCell ref="G9:H9"/>
    <mergeCell ref="G10:H10"/>
    <mergeCell ref="G11:H11"/>
    <mergeCell ref="F20:H20"/>
    <mergeCell ref="C7:D7"/>
    <mergeCell ref="C8:D8"/>
    <mergeCell ref="C9:D9"/>
    <mergeCell ref="C18:D18"/>
    <mergeCell ref="C15:D15"/>
    <mergeCell ref="C16:D16"/>
    <mergeCell ref="C17:D17"/>
    <mergeCell ref="C13:D13"/>
    <mergeCell ref="C51:D51"/>
    <mergeCell ref="C31:D31"/>
    <mergeCell ref="C14:D14"/>
    <mergeCell ref="C19:D19"/>
    <mergeCell ref="C28:D28"/>
    <mergeCell ref="C27:D27"/>
    <mergeCell ref="C26:D26"/>
    <mergeCell ref="C20:D20"/>
    <mergeCell ref="C36:D36"/>
    <mergeCell ref="C41:D41"/>
    <mergeCell ref="C37:D37"/>
    <mergeCell ref="C38:D38"/>
    <mergeCell ref="C39:D39"/>
    <mergeCell ref="C40:D40"/>
    <mergeCell ref="C34:D34"/>
    <mergeCell ref="C35:D35"/>
    <mergeCell ref="G28:H28"/>
    <mergeCell ref="G29:H29"/>
    <mergeCell ref="G30:H30"/>
    <mergeCell ref="G33:H33"/>
    <mergeCell ref="F51:H51"/>
    <mergeCell ref="G32:H32"/>
    <mergeCell ref="G31:H31"/>
    <mergeCell ref="G35:H35"/>
    <mergeCell ref="G36:H36"/>
    <mergeCell ref="G37:H37"/>
    <mergeCell ref="G38:H38"/>
    <mergeCell ref="G39:H39"/>
    <mergeCell ref="G40:H40"/>
    <mergeCell ref="G41:H41"/>
    <mergeCell ref="G46:H46"/>
    <mergeCell ref="G34:H34"/>
    <mergeCell ref="C22:D22"/>
    <mergeCell ref="C23:D23"/>
    <mergeCell ref="C24:D24"/>
    <mergeCell ref="C25:D25"/>
    <mergeCell ref="C32:D32"/>
    <mergeCell ref="C29:D29"/>
    <mergeCell ref="C30:D30"/>
    <mergeCell ref="C33:D33"/>
    <mergeCell ref="C43:L43"/>
    <mergeCell ref="C44:D44"/>
    <mergeCell ref="G44:H44"/>
    <mergeCell ref="C45:D45"/>
    <mergeCell ref="B21:B51"/>
    <mergeCell ref="G22:H24"/>
    <mergeCell ref="G25:H27"/>
    <mergeCell ref="C42:D42"/>
    <mergeCell ref="F42:H42"/>
    <mergeCell ref="C21:L21"/>
    <mergeCell ref="C49:D49"/>
    <mergeCell ref="G49:H49"/>
    <mergeCell ref="C50:D50"/>
    <mergeCell ref="G50:H50"/>
    <mergeCell ref="C47:D47"/>
    <mergeCell ref="G47:H47"/>
    <mergeCell ref="C48:D48"/>
    <mergeCell ref="G48:H48"/>
    <mergeCell ref="G45:H45"/>
    <mergeCell ref="C46:D46"/>
  </mergeCells>
  <phoneticPr fontId="3"/>
  <dataValidations count="4">
    <dataValidation type="decimal" imeMode="off" operator="greaterThanOrEqual" allowBlank="1" showInputMessage="1" showErrorMessage="1" error="正しい数字を入力して下さい。" sqref="WVQ5:WVR19 WLU5:WLV19 WBY5:WBZ19 VSC5:VSD19 VIG5:VIH19 UYK5:UYL19 UOO5:UOP19 UES5:UET19 TUW5:TUX19 TLA5:TLB19 TBE5:TBF19 SRI5:SRJ19 SHM5:SHN19 RXQ5:RXR19 RNU5:RNV19 RDY5:RDZ19 QUC5:QUD19 QKG5:QKH19 QAK5:QAL19 PQO5:PQP19 PGS5:PGT19 OWW5:OWX19 ONA5:ONB19 ODE5:ODF19 NTI5:NTJ19 NJM5:NJN19 MZQ5:MZR19 MPU5:MPV19 MFY5:MFZ19 LWC5:LWD19 LMG5:LMH19 LCK5:LCL19 KSO5:KSP19 KIS5:KIT19 JYW5:JYX19 JPA5:JPB19 JFE5:JFF19 IVI5:IVJ19 ILM5:ILN19 IBQ5:IBR19 HRU5:HRV19 HHY5:HHZ19 GYC5:GYD19 GOG5:GOH19 GEK5:GEL19 FUO5:FUP19 FKS5:FKT19 FAW5:FAX19 ERA5:ERB19 EHE5:EHF19 DXI5:DXJ19 DNM5:DNN19 DDQ5:DDR19 CTU5:CTV19 CJY5:CJZ19 CAC5:CAD19 BQG5:BQH19 BGK5:BGL19 AWO5:AWP19 AMS5:AMT19 ACW5:ACX19 TA5:TB19 JE5:JF19 I5:J19 WVQ43:WVR50 JE21:JF41 ACW21:ACX41 AMS21:AMT41 AWO21:AWP41 BGK21:BGL41 BQG21:BQH41 CAC21:CAD41 CJY21:CJZ41 CTU21:CTV41 DDQ21:DDR41 DNM21:DNN41 DXI21:DXJ41 EHE21:EHF41 ERA21:ERB41 FAW21:FAX41 FKS21:FKT41 FUO21:FUP41 GEK21:GEL41 GOG21:GOH41 GYC21:GYD41 HHY21:HHZ41 HRU21:HRV41 IBQ21:IBR41 ILM21:ILN41 IVI21:IVJ41 JFE21:JFF41 JPA21:JPB41 JYW21:JYX41 KIS21:KIT41 KSO21:KSP41 LCK21:LCL41 LMG21:LMH41 LWC21:LWD41 MFY21:MFZ41 MPU21:MPV41 MZQ21:MZR41 NJM21:NJN41 NTI21:NTJ41 ODE21:ODF41 ONA21:ONB41 OWW21:OWX41 PGS21:PGT41 PQO21:PQP41 QAK21:QAL41 QKG21:QKH41 QUC21:QUD41 RDY21:RDZ41 RNU21:RNV41 RXQ21:RXR41 SHM21:SHN41 SRI21:SRJ41 TBE21:TBF41 TLA21:TLB41 TUW21:TUX41 UES21:UET41 UOO21:UOP41 UYK21:UYL41 VIG21:VIH41 VSC21:VSD41 WBY21:WBZ41 WLU21:WLV41 WVQ21:WVR41 TA21:TB41 I44:J50 JE43:JF50 TA43:TB50 ACW43:ACX50 AMS43:AMT50 AWO43:AWP50 BGK43:BGL50 BQG43:BQH50 CAC43:CAD50 CJY43:CJZ50 CTU43:CTV50 DDQ43:DDR50 DNM43:DNN50 DXI43:DXJ50 EHE43:EHF50 ERA43:ERB50 FAW43:FAX50 FKS43:FKT50 FUO43:FUP50 GEK43:GEL50 GOG43:GOH50 GYC43:GYD50 HHY43:HHZ50 HRU43:HRV50 IBQ43:IBR50 ILM43:ILN50 IVI43:IVJ50 JFE43:JFF50 JPA43:JPB50 JYW43:JYX50 KIS43:KIT50 KSO43:KSP50 LCK43:LCL50 LMG43:LMH50 LWC43:LWD50 MFY43:MFZ50 MPU43:MPV50 MZQ43:MZR50 NJM43:NJN50 NTI43:NTJ50 ODE43:ODF50 ONA43:ONB50 OWW43:OWX50 PGS43:PGT50 PQO43:PQP50 QAK43:QAL50 QKG43:QKH50 QUC43:QUD50 RDY43:RDZ50 RNU43:RNV50 RXQ43:RXR50 SHM43:SHN50 SRI43:SRJ50 TBE43:TBF50 TLA43:TLB50 TUW43:TUX50 UES43:UET50 UOO43:UOP50 UYK43:UYL50 VIG43:VIH50 VSC43:VSD50 WBY43:WBZ50 WLU43:WLV50 I22:J41">
      <formula1>-1000000000000</formula1>
    </dataValidation>
    <dataValidation type="list" allowBlank="1" showInputMessage="1" sqref="WLT22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WVP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VP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formula1>起用会社</formula1>
    </dataValidation>
    <dataValidation type="list" allowBlank="1" showInputMessage="1" showErrorMessage="1" sqref="WVK23:WVL24 WLO23:WLP24 WBS23:WBT24 VRW23:VRX24 VIA23:VIB24 UYE23:UYF24 UOI23:UOJ24 UEM23:UEN24 TUQ23:TUR24 TKU23:TKV24 TAY23:TAZ24 SRC23:SRD24 SHG23:SHH24 RXK23:RXL24 RNO23:RNP24 RDS23:RDT24 QTW23:QTX24 QKA23:QKB24 QAE23:QAF24 PQI23:PQJ24 PGM23:PGN24 OWQ23:OWR24 OMU23:OMV24 OCY23:OCZ24 NTC23:NTD24 NJG23:NJH24 MZK23:MZL24 MPO23:MPP24 MFS23:MFT24 LVW23:LVX24 LMA23:LMB24 LCE23:LCF24 KSI23:KSJ24 KIM23:KIN24 JYQ23:JYR24 JOU23:JOV24 JEY23:JEZ24 IVC23:IVD24 ILG23:ILH24 IBK23:IBL24 HRO23:HRP24 HHS23:HHT24 GXW23:GXX24 GOA23:GOB24 GEE23:GEF24 FUI23:FUJ24 FKM23:FKN24 FAQ23:FAR24 EQU23:EQV24 EGY23:EGZ24 DXC23:DXD24 DNG23:DNH24 DDK23:DDL24 CTO23:CTP24 CJS23:CJT24 BZW23:BZX24 BQA23:BQB24 BGE23:BGF24 AWI23:AWJ24 AMM23:AMN24 ACQ23:ACR24 SU23:SV24 IY23:IZ24 C23:D24 C47:D47 WVK26:WVL32 WLO26:WLP32 WBS26:WBT32 VRW26:VRX32 VIA26:VIB32 UYE26:UYF32 UOI26:UOJ32 UEM26:UEN32 TUQ26:TUR32 TKU26:TKV32 TAY26:TAZ32 SRC26:SRD32 SHG26:SHH32 RXK26:RXL32 RNO26:RNP32 RDS26:RDT32 QTW26:QTX32 QKA26:QKB32 QAE26:QAF32 PQI26:PQJ32 PGM26:PGN32 OWQ26:OWR32 OMU26:OMV32 OCY26:OCZ32 NTC26:NTD32 NJG26:NJH32 MZK26:MZL32 MPO26:MPP32 MFS26:MFT32 LVW26:LVX32 LMA26:LMB32 LCE26:LCF32 KSI26:KSJ32 KIM26:KIN32 JYQ26:JYR32 JOU26:JOV32 JEY26:JEZ32 IVC26:IVD32 ILG26:ILH32 IBK26:IBL32 HRO26:HRP32 HHS26:HHT32 GXW26:GXX32 GOA26:GOB32 GEE26:GEF32 FUI26:FUJ32 FKM26:FKN32 FAQ26:FAR32 EQU26:EQV32 EGY26:EGZ32 DXC26:DXD32 DNG26:DNH32 DDK26:DDL32 CTO26:CTP32 CJS26:CJT32 BZW26:BZX32 BQA26:BQB32 BGE26:BGF32 AWI26:AWJ32 AMM26:AMN32 ACQ26:ACR32 SU26:SV32 IY26:IZ32 C37:D41 C45:D45 C26:D28 C30:D32">
      <formula1>編集費</formula1>
    </dataValidation>
    <dataValidation type="list" allowBlank="1" showInputMessage="1" showErrorMessage="1" sqref="WVK21:WVL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formula1>制作人件費</formula1>
    </dataValidation>
  </dataValidations>
  <pageMargins left="0.59055118110236227" right="0.39370078740157483" top="0.59055118110236227" bottom="0.39370078740157483" header="0" footer="0"/>
  <pageSetup paperSize="9" scale="61"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70"/>
  <sheetViews>
    <sheetView showZeros="0" zoomScale="95" zoomScaleNormal="95" zoomScaleSheetLayoutView="100" workbookViewId="0">
      <selection activeCell="O29" sqref="O29"/>
    </sheetView>
  </sheetViews>
  <sheetFormatPr defaultColWidth="9.33203125" defaultRowHeight="15.75"/>
  <cols>
    <col min="1" max="1" width="1" style="1" customWidth="1"/>
    <col min="2" max="3" width="5.83203125" style="1" customWidth="1"/>
    <col min="4" max="4" width="25" style="1" customWidth="1"/>
    <col min="5" max="5" width="25" style="1" hidden="1" customWidth="1"/>
    <col min="6" max="6" width="49.83203125" style="1" customWidth="1"/>
    <col min="7" max="7" width="20" style="1" customWidth="1"/>
    <col min="8" max="8" width="21.6640625" style="1" customWidth="1"/>
    <col min="9" max="9" width="20" style="1" customWidth="1"/>
    <col min="10" max="11" width="6.6640625" style="1" customWidth="1"/>
    <col min="12" max="12" width="21.6640625" style="1" customWidth="1"/>
    <col min="13" max="13" width="1" style="1" customWidth="1"/>
    <col min="14" max="16384" width="9.33203125" style="1"/>
  </cols>
  <sheetData>
    <row r="1" spans="1:257" ht="3.75" customHeight="1">
      <c r="A1" s="30"/>
      <c r="B1" s="30"/>
      <c r="C1" s="30"/>
      <c r="D1" s="30"/>
      <c r="E1" s="30"/>
      <c r="F1" s="30"/>
      <c r="G1" s="30"/>
      <c r="H1" s="30"/>
      <c r="I1" s="37"/>
      <c r="J1" s="37"/>
      <c r="K1" s="37"/>
      <c r="L1" s="37"/>
      <c r="M1" s="30"/>
    </row>
    <row r="2" spans="1:257" ht="22.5" customHeight="1">
      <c r="A2" s="30"/>
      <c r="B2" s="31" t="s">
        <v>98</v>
      </c>
      <c r="C2" s="30"/>
      <c r="D2" s="30"/>
      <c r="E2" s="30"/>
      <c r="F2" s="30"/>
      <c r="G2" s="30"/>
      <c r="H2" s="30"/>
      <c r="I2" s="30"/>
      <c r="J2" s="146"/>
      <c r="K2" s="410"/>
      <c r="L2" s="410"/>
      <c r="M2" s="30"/>
    </row>
    <row r="3" spans="1:257" ht="17.25" customHeight="1">
      <c r="A3" s="30"/>
      <c r="B3" s="78" t="s">
        <v>491</v>
      </c>
      <c r="C3" s="30"/>
      <c r="D3" s="30"/>
      <c r="E3" s="30"/>
      <c r="F3" s="30"/>
      <c r="G3" s="30"/>
      <c r="H3" s="30"/>
      <c r="I3" s="30"/>
      <c r="J3" s="30"/>
      <c r="K3" s="30"/>
      <c r="L3" s="30"/>
      <c r="M3" s="30"/>
    </row>
    <row r="4" spans="1:257" s="39" customFormat="1" ht="18.75" customHeight="1">
      <c r="A4" s="38"/>
      <c r="B4" s="2" t="s">
        <v>30</v>
      </c>
      <c r="C4" s="415" t="s">
        <v>31</v>
      </c>
      <c r="D4" s="416"/>
      <c r="E4" s="143"/>
      <c r="F4" s="142" t="s">
        <v>32</v>
      </c>
      <c r="G4" s="411" t="s">
        <v>216</v>
      </c>
      <c r="H4" s="412"/>
      <c r="I4" s="142" t="s">
        <v>33</v>
      </c>
      <c r="J4" s="407" t="s">
        <v>34</v>
      </c>
      <c r="K4" s="407"/>
      <c r="L4" s="5" t="s">
        <v>35</v>
      </c>
      <c r="M4" s="38"/>
    </row>
    <row r="5" spans="1:257" s="14" customFormat="1" ht="18" customHeight="1">
      <c r="A5" s="33"/>
      <c r="B5" s="402" t="s">
        <v>661</v>
      </c>
      <c r="C5" s="400" t="s">
        <v>468</v>
      </c>
      <c r="D5" s="401"/>
      <c r="E5" s="77"/>
      <c r="F5" s="94" t="s">
        <v>466</v>
      </c>
      <c r="G5" s="375" t="s">
        <v>467</v>
      </c>
      <c r="H5" s="376"/>
      <c r="I5" s="9"/>
      <c r="J5" s="61">
        <v>1</v>
      </c>
      <c r="K5" s="102" t="s">
        <v>337</v>
      </c>
      <c r="L5" s="12">
        <f t="shared" ref="L5:L9" si="0">IF(J5="",I5,ROUND(I5*J5,0))</f>
        <v>0</v>
      </c>
      <c r="M5" s="36"/>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row>
    <row r="6" spans="1:257" s="14" customFormat="1" ht="18" customHeight="1">
      <c r="A6" s="33"/>
      <c r="B6" s="417"/>
      <c r="C6" s="388" t="s">
        <v>183</v>
      </c>
      <c r="D6" s="389"/>
      <c r="E6" s="64"/>
      <c r="F6" s="16"/>
      <c r="G6" s="390"/>
      <c r="H6" s="391"/>
      <c r="I6" s="17"/>
      <c r="J6" s="20"/>
      <c r="K6" s="100"/>
      <c r="L6" s="12">
        <f t="shared" si="0"/>
        <v>0</v>
      </c>
      <c r="M6" s="36"/>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row>
    <row r="7" spans="1:257" s="14" customFormat="1" ht="18" customHeight="1">
      <c r="A7" s="33"/>
      <c r="B7" s="417"/>
      <c r="C7" s="388" t="s">
        <v>184</v>
      </c>
      <c r="D7" s="389"/>
      <c r="E7" s="64"/>
      <c r="F7" s="16"/>
      <c r="G7" s="390"/>
      <c r="H7" s="391"/>
      <c r="I7" s="17"/>
      <c r="J7" s="20"/>
      <c r="K7" s="100"/>
      <c r="L7" s="12">
        <f t="shared" si="0"/>
        <v>0</v>
      </c>
      <c r="M7" s="36"/>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row>
    <row r="8" spans="1:257" s="14" customFormat="1" ht="18" customHeight="1">
      <c r="A8" s="33"/>
      <c r="B8" s="417"/>
      <c r="C8" s="388" t="s">
        <v>185</v>
      </c>
      <c r="D8" s="389"/>
      <c r="E8" s="64"/>
      <c r="F8" s="16"/>
      <c r="G8" s="390"/>
      <c r="H8" s="391"/>
      <c r="I8" s="17"/>
      <c r="J8" s="20"/>
      <c r="K8" s="100"/>
      <c r="L8" s="12">
        <f t="shared" si="0"/>
        <v>0</v>
      </c>
      <c r="M8" s="36"/>
      <c r="N8" s="13"/>
      <c r="O8" s="13"/>
      <c r="P8" s="13"/>
      <c r="Q8" s="13"/>
      <c r="R8" s="13"/>
      <c r="S8" s="42"/>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row>
    <row r="9" spans="1:257" s="14" customFormat="1" ht="18" customHeight="1">
      <c r="A9" s="33"/>
      <c r="B9" s="417"/>
      <c r="C9" s="388"/>
      <c r="D9" s="389"/>
      <c r="E9" s="65"/>
      <c r="F9" s="22"/>
      <c r="G9" s="445"/>
      <c r="H9" s="446"/>
      <c r="I9" s="23"/>
      <c r="J9" s="20"/>
      <c r="K9" s="100"/>
      <c r="L9" s="12">
        <f t="shared" si="0"/>
        <v>0</v>
      </c>
      <c r="M9" s="36"/>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row>
    <row r="10" spans="1:257" s="14" customFormat="1" ht="18.75" customHeight="1">
      <c r="A10" s="33"/>
      <c r="B10" s="417"/>
      <c r="C10" s="383"/>
      <c r="D10" s="384"/>
      <c r="E10" s="66"/>
      <c r="F10" s="385" t="s">
        <v>662</v>
      </c>
      <c r="G10" s="386"/>
      <c r="H10" s="387"/>
      <c r="I10" s="25"/>
      <c r="J10" s="26" t="s">
        <v>59</v>
      </c>
      <c r="K10" s="72"/>
      <c r="L10" s="28">
        <f>SUM(L5:L9)</f>
        <v>0</v>
      </c>
      <c r="M10" s="36"/>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row>
    <row r="11" spans="1:257" s="14" customFormat="1" ht="17.25" customHeight="1">
      <c r="A11" s="33"/>
      <c r="B11" s="417"/>
      <c r="C11" s="425" t="s">
        <v>253</v>
      </c>
      <c r="D11" s="426"/>
      <c r="E11" s="426"/>
      <c r="F11" s="426"/>
      <c r="G11" s="426"/>
      <c r="H11" s="426"/>
      <c r="I11" s="426"/>
      <c r="J11" s="426"/>
      <c r="K11" s="426"/>
      <c r="L11" s="427"/>
      <c r="M11" s="36"/>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row>
    <row r="12" spans="1:257" s="14" customFormat="1" ht="18" customHeight="1">
      <c r="A12" s="33"/>
      <c r="B12" s="417"/>
      <c r="C12" s="423" t="s">
        <v>468</v>
      </c>
      <c r="D12" s="424"/>
      <c r="E12" s="109"/>
      <c r="F12" s="157" t="s">
        <v>469</v>
      </c>
      <c r="G12" s="373"/>
      <c r="H12" s="374"/>
      <c r="I12" s="111"/>
      <c r="J12" s="112">
        <v>1</v>
      </c>
      <c r="K12" s="167" t="s">
        <v>337</v>
      </c>
      <c r="L12" s="114">
        <f t="shared" ref="L12:L13" si="1">IF(J12="",I12,ROUND(I12*J12,0))</f>
        <v>0</v>
      </c>
      <c r="M12" s="40"/>
      <c r="N12" s="41"/>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row>
    <row r="13" spans="1:257" s="14" customFormat="1" ht="18" customHeight="1">
      <c r="A13" s="33"/>
      <c r="B13" s="417"/>
      <c r="C13" s="369" t="s">
        <v>101</v>
      </c>
      <c r="D13" s="370"/>
      <c r="E13" s="115"/>
      <c r="F13" s="155"/>
      <c r="G13" s="371"/>
      <c r="H13" s="372"/>
      <c r="I13" s="81"/>
      <c r="J13" s="92"/>
      <c r="K13" s="152"/>
      <c r="L13" s="84">
        <f t="shared" si="1"/>
        <v>0</v>
      </c>
      <c r="M13" s="40"/>
      <c r="N13" s="41"/>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row>
    <row r="14" spans="1:257" s="14" customFormat="1" ht="18.75" customHeight="1">
      <c r="A14" s="33"/>
      <c r="B14" s="418"/>
      <c r="C14" s="395"/>
      <c r="D14" s="396"/>
      <c r="E14" s="118"/>
      <c r="F14" s="392" t="s">
        <v>663</v>
      </c>
      <c r="G14" s="393"/>
      <c r="H14" s="394"/>
      <c r="I14" s="86"/>
      <c r="J14" s="87" t="s">
        <v>59</v>
      </c>
      <c r="K14" s="161"/>
      <c r="L14" s="89">
        <f>SUM(L12:L13)</f>
        <v>0</v>
      </c>
      <c r="M14" s="36"/>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row>
    <row r="15" spans="1:257" ht="7.5" customHeight="1">
      <c r="A15" s="30"/>
      <c r="B15" s="31"/>
      <c r="C15" s="30"/>
      <c r="D15" s="30"/>
      <c r="E15" s="30"/>
      <c r="F15" s="30"/>
      <c r="G15" s="30"/>
      <c r="H15" s="30"/>
      <c r="I15" s="30"/>
      <c r="J15" s="146"/>
      <c r="K15" s="410">
        <f>表紙!AB2</f>
        <v>0</v>
      </c>
      <c r="L15" s="410"/>
      <c r="M15" s="30"/>
    </row>
    <row r="16" spans="1:257" ht="17.25" customHeight="1">
      <c r="A16" s="30"/>
      <c r="B16" s="145" t="s">
        <v>492</v>
      </c>
      <c r="C16" s="30"/>
      <c r="D16" s="30"/>
      <c r="E16" s="30"/>
      <c r="F16" s="30"/>
      <c r="G16" s="30"/>
      <c r="H16" s="30"/>
      <c r="I16" s="30"/>
      <c r="J16" s="147"/>
      <c r="K16" s="30"/>
      <c r="L16" s="30"/>
      <c r="M16" s="30"/>
    </row>
    <row r="17" spans="1:257" s="39" customFormat="1" ht="18.75" customHeight="1">
      <c r="A17" s="38"/>
      <c r="B17" s="2" t="s">
        <v>30</v>
      </c>
      <c r="C17" s="415" t="s">
        <v>31</v>
      </c>
      <c r="D17" s="416"/>
      <c r="E17" s="3"/>
      <c r="F17" s="4" t="s">
        <v>32</v>
      </c>
      <c r="G17" s="486" t="s">
        <v>423</v>
      </c>
      <c r="H17" s="487"/>
      <c r="I17" s="4" t="s">
        <v>33</v>
      </c>
      <c r="J17" s="407" t="s">
        <v>34</v>
      </c>
      <c r="K17" s="407"/>
      <c r="L17" s="5" t="s">
        <v>35</v>
      </c>
      <c r="M17" s="38"/>
    </row>
    <row r="18" spans="1:257" s="14" customFormat="1" ht="18" customHeight="1">
      <c r="A18" s="33"/>
      <c r="B18" s="402" t="s">
        <v>329</v>
      </c>
      <c r="C18" s="501" t="s">
        <v>352</v>
      </c>
      <c r="D18" s="502"/>
      <c r="E18" s="77"/>
      <c r="F18" s="16"/>
      <c r="G18" s="413"/>
      <c r="H18" s="414"/>
      <c r="I18" s="60"/>
      <c r="J18" s="61"/>
      <c r="K18" s="99"/>
      <c r="L18" s="12">
        <f t="shared" ref="L18:L47" si="2">IF(J18="",I18,ROUND(I18*J18,0))</f>
        <v>0</v>
      </c>
      <c r="M18" s="36"/>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row>
    <row r="19" spans="1:257" s="14" customFormat="1" ht="18" customHeight="1">
      <c r="A19" s="33"/>
      <c r="B19" s="403"/>
      <c r="C19" s="408" t="s">
        <v>353</v>
      </c>
      <c r="D19" s="409"/>
      <c r="E19" s="64"/>
      <c r="F19" s="16"/>
      <c r="G19" s="390"/>
      <c r="H19" s="391"/>
      <c r="I19" s="17"/>
      <c r="J19" s="20"/>
      <c r="K19" s="19"/>
      <c r="L19" s="12">
        <f t="shared" si="2"/>
        <v>0</v>
      </c>
      <c r="M19" s="36"/>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row>
    <row r="20" spans="1:257" s="14" customFormat="1" ht="18" customHeight="1">
      <c r="A20" s="33"/>
      <c r="B20" s="403"/>
      <c r="C20" s="408" t="s">
        <v>365</v>
      </c>
      <c r="D20" s="409"/>
      <c r="E20" s="64"/>
      <c r="F20" s="16" t="s">
        <v>397</v>
      </c>
      <c r="G20" s="375" t="s">
        <v>400</v>
      </c>
      <c r="H20" s="376"/>
      <c r="I20" s="17"/>
      <c r="J20" s="20">
        <v>18</v>
      </c>
      <c r="K20" s="19" t="s">
        <v>204</v>
      </c>
      <c r="L20" s="12">
        <f t="shared" si="2"/>
        <v>0</v>
      </c>
      <c r="M20" s="36"/>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row>
    <row r="21" spans="1:257" s="14" customFormat="1" ht="18" customHeight="1">
      <c r="A21" s="33"/>
      <c r="B21" s="403"/>
      <c r="C21" s="408"/>
      <c r="D21" s="409"/>
      <c r="E21" s="64"/>
      <c r="F21" s="16" t="s">
        <v>405</v>
      </c>
      <c r="G21" s="375" t="s">
        <v>400</v>
      </c>
      <c r="H21" s="376"/>
      <c r="I21" s="17"/>
      <c r="J21" s="20">
        <v>2</v>
      </c>
      <c r="K21" s="19" t="s">
        <v>200</v>
      </c>
      <c r="L21" s="12">
        <f t="shared" ref="L21:L31" si="3">IF(J21="",I21,ROUND(I21*J21,0))</f>
        <v>0</v>
      </c>
      <c r="M21" s="36"/>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row>
    <row r="22" spans="1:257" s="14" customFormat="1" ht="18" customHeight="1">
      <c r="A22" s="33"/>
      <c r="B22" s="403"/>
      <c r="C22" s="408"/>
      <c r="D22" s="409"/>
      <c r="E22" s="64"/>
      <c r="F22" s="16" t="s">
        <v>406</v>
      </c>
      <c r="G22" s="503" t="s">
        <v>401</v>
      </c>
      <c r="H22" s="504"/>
      <c r="I22" s="17"/>
      <c r="J22" s="20">
        <v>1</v>
      </c>
      <c r="K22" s="19" t="s">
        <v>200</v>
      </c>
      <c r="L22" s="12">
        <f t="shared" si="3"/>
        <v>0</v>
      </c>
      <c r="M22" s="36"/>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row>
    <row r="23" spans="1:257" s="14" customFormat="1" ht="18" customHeight="1">
      <c r="A23" s="33"/>
      <c r="B23" s="403"/>
      <c r="C23" s="408"/>
      <c r="D23" s="409"/>
      <c r="E23" s="64"/>
      <c r="F23" s="16" t="s">
        <v>344</v>
      </c>
      <c r="G23" s="375" t="s">
        <v>402</v>
      </c>
      <c r="H23" s="376"/>
      <c r="I23" s="17"/>
      <c r="J23" s="20">
        <v>1</v>
      </c>
      <c r="K23" s="98" t="s">
        <v>220</v>
      </c>
      <c r="L23" s="12">
        <f t="shared" si="3"/>
        <v>0</v>
      </c>
      <c r="M23" s="36"/>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row>
    <row r="24" spans="1:257" s="14" customFormat="1" ht="18" customHeight="1">
      <c r="A24" s="33"/>
      <c r="B24" s="403"/>
      <c r="C24" s="408" t="s">
        <v>354</v>
      </c>
      <c r="D24" s="409"/>
      <c r="E24" s="64"/>
      <c r="F24" s="16" t="s">
        <v>399</v>
      </c>
      <c r="G24" s="375" t="s">
        <v>400</v>
      </c>
      <c r="H24" s="376"/>
      <c r="I24" s="17"/>
      <c r="J24" s="20">
        <v>2</v>
      </c>
      <c r="K24" s="19" t="s">
        <v>200</v>
      </c>
      <c r="L24" s="12">
        <f t="shared" si="3"/>
        <v>0</v>
      </c>
      <c r="M24" s="36"/>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row>
    <row r="25" spans="1:257" s="14" customFormat="1" ht="18" customHeight="1">
      <c r="A25" s="33"/>
      <c r="B25" s="403"/>
      <c r="C25" s="408" t="s">
        <v>345</v>
      </c>
      <c r="D25" s="409"/>
      <c r="E25" s="64"/>
      <c r="F25" s="16" t="s">
        <v>398</v>
      </c>
      <c r="G25" s="503" t="s">
        <v>401</v>
      </c>
      <c r="H25" s="504"/>
      <c r="I25" s="17"/>
      <c r="J25" s="20">
        <v>4</v>
      </c>
      <c r="K25" s="19" t="s">
        <v>200</v>
      </c>
      <c r="L25" s="12">
        <f t="shared" si="3"/>
        <v>0</v>
      </c>
      <c r="M25" s="36"/>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row>
    <row r="26" spans="1:257" s="14" customFormat="1" ht="18" customHeight="1">
      <c r="A26" s="33"/>
      <c r="B26" s="403"/>
      <c r="C26" s="408" t="s">
        <v>355</v>
      </c>
      <c r="D26" s="409"/>
      <c r="E26" s="64"/>
      <c r="F26" s="16"/>
      <c r="G26" s="390"/>
      <c r="H26" s="391"/>
      <c r="I26" s="17"/>
      <c r="J26" s="20"/>
      <c r="K26" s="98"/>
      <c r="L26" s="12">
        <f t="shared" si="3"/>
        <v>0</v>
      </c>
      <c r="M26" s="36"/>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row>
    <row r="27" spans="1:257" s="14" customFormat="1" ht="18" customHeight="1">
      <c r="A27" s="33"/>
      <c r="B27" s="403"/>
      <c r="C27" s="408" t="s">
        <v>346</v>
      </c>
      <c r="D27" s="409"/>
      <c r="E27" s="65"/>
      <c r="F27" s="16" t="s">
        <v>375</v>
      </c>
      <c r="G27" s="390"/>
      <c r="H27" s="391"/>
      <c r="I27" s="17"/>
      <c r="J27" s="20">
        <v>1</v>
      </c>
      <c r="K27" s="98" t="s">
        <v>389</v>
      </c>
      <c r="L27" s="12">
        <f t="shared" si="3"/>
        <v>0</v>
      </c>
      <c r="M27" s="36"/>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row>
    <row r="28" spans="1:257" s="14" customFormat="1" ht="18" customHeight="1">
      <c r="A28" s="33"/>
      <c r="B28" s="403"/>
      <c r="C28" s="408" t="s">
        <v>347</v>
      </c>
      <c r="D28" s="409"/>
      <c r="E28" s="64"/>
      <c r="F28" s="16" t="s">
        <v>403</v>
      </c>
      <c r="G28" s="390"/>
      <c r="H28" s="391"/>
      <c r="I28" s="17"/>
      <c r="J28" s="20">
        <v>4</v>
      </c>
      <c r="K28" s="98" t="s">
        <v>389</v>
      </c>
      <c r="L28" s="12">
        <f t="shared" si="3"/>
        <v>0</v>
      </c>
      <c r="M28" s="36"/>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row>
    <row r="29" spans="1:257" s="14" customFormat="1" ht="18" customHeight="1">
      <c r="A29" s="33"/>
      <c r="B29" s="403"/>
      <c r="C29" s="408" t="s">
        <v>356</v>
      </c>
      <c r="D29" s="409"/>
      <c r="E29" s="64"/>
      <c r="F29" s="16" t="s">
        <v>408</v>
      </c>
      <c r="G29" s="503" t="s">
        <v>413</v>
      </c>
      <c r="H29" s="504"/>
      <c r="I29" s="17"/>
      <c r="J29" s="20">
        <v>2</v>
      </c>
      <c r="K29" s="98" t="s">
        <v>395</v>
      </c>
      <c r="L29" s="12">
        <f t="shared" si="3"/>
        <v>0</v>
      </c>
      <c r="M29" s="36"/>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row>
    <row r="30" spans="1:257" s="14" customFormat="1" ht="18" customHeight="1">
      <c r="A30" s="33"/>
      <c r="B30" s="403"/>
      <c r="C30" s="408" t="s">
        <v>357</v>
      </c>
      <c r="D30" s="409"/>
      <c r="E30" s="64"/>
      <c r="F30" s="16" t="s">
        <v>409</v>
      </c>
      <c r="G30" s="503" t="s">
        <v>413</v>
      </c>
      <c r="H30" s="504"/>
      <c r="I30" s="17"/>
      <c r="J30" s="20">
        <v>2</v>
      </c>
      <c r="K30" s="98" t="s">
        <v>395</v>
      </c>
      <c r="L30" s="12">
        <f t="shared" si="3"/>
        <v>0</v>
      </c>
      <c r="M30" s="36"/>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row>
    <row r="31" spans="1:257" s="14" customFormat="1" ht="18" customHeight="1">
      <c r="A31" s="33"/>
      <c r="B31" s="403"/>
      <c r="C31" s="408" t="s">
        <v>357</v>
      </c>
      <c r="D31" s="409"/>
      <c r="E31" s="65"/>
      <c r="F31" s="16" t="s">
        <v>410</v>
      </c>
      <c r="G31" s="503" t="s">
        <v>413</v>
      </c>
      <c r="H31" s="504"/>
      <c r="I31" s="17"/>
      <c r="J31" s="20">
        <v>1</v>
      </c>
      <c r="K31" s="98" t="s">
        <v>395</v>
      </c>
      <c r="L31" s="12">
        <f t="shared" si="3"/>
        <v>0</v>
      </c>
      <c r="M31" s="36"/>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row>
    <row r="32" spans="1:257" s="14" customFormat="1" ht="18" customHeight="1">
      <c r="A32" s="33"/>
      <c r="B32" s="403"/>
      <c r="C32" s="408" t="s">
        <v>357</v>
      </c>
      <c r="D32" s="409"/>
      <c r="E32" s="64"/>
      <c r="F32" s="16" t="s">
        <v>411</v>
      </c>
      <c r="G32" s="503" t="s">
        <v>413</v>
      </c>
      <c r="H32" s="504"/>
      <c r="I32" s="17"/>
      <c r="J32" s="20">
        <v>30</v>
      </c>
      <c r="K32" s="98" t="s">
        <v>210</v>
      </c>
      <c r="L32" s="12">
        <f t="shared" si="2"/>
        <v>0</v>
      </c>
      <c r="M32" s="36"/>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row>
    <row r="33" spans="1:257" s="14" customFormat="1" ht="18" customHeight="1">
      <c r="A33" s="33"/>
      <c r="B33" s="403"/>
      <c r="C33" s="408" t="s">
        <v>357</v>
      </c>
      <c r="D33" s="409"/>
      <c r="E33" s="64"/>
      <c r="F33" s="16" t="s">
        <v>412</v>
      </c>
      <c r="G33" s="503" t="s">
        <v>413</v>
      </c>
      <c r="H33" s="504"/>
      <c r="I33" s="17"/>
      <c r="J33" s="20">
        <v>10</v>
      </c>
      <c r="K33" s="98" t="s">
        <v>210</v>
      </c>
      <c r="L33" s="12">
        <f t="shared" si="2"/>
        <v>0</v>
      </c>
      <c r="M33" s="36"/>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row>
    <row r="34" spans="1:257" s="14" customFormat="1" ht="18" customHeight="1">
      <c r="A34" s="33"/>
      <c r="B34" s="403"/>
      <c r="C34" s="408" t="s">
        <v>358</v>
      </c>
      <c r="D34" s="409"/>
      <c r="E34" s="64"/>
      <c r="F34" s="16" t="s">
        <v>414</v>
      </c>
      <c r="G34" s="390"/>
      <c r="H34" s="391"/>
      <c r="I34" s="17"/>
      <c r="J34" s="20">
        <v>20</v>
      </c>
      <c r="K34" s="98" t="s">
        <v>227</v>
      </c>
      <c r="L34" s="12">
        <f t="shared" si="2"/>
        <v>0</v>
      </c>
      <c r="M34" s="36"/>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row>
    <row r="35" spans="1:257" s="14" customFormat="1" ht="18" customHeight="1">
      <c r="A35" s="33"/>
      <c r="B35" s="403"/>
      <c r="C35" s="408" t="s">
        <v>357</v>
      </c>
      <c r="D35" s="409"/>
      <c r="E35" s="64"/>
      <c r="F35" s="16"/>
      <c r="G35" s="503"/>
      <c r="H35" s="504"/>
      <c r="I35" s="17"/>
      <c r="J35" s="20"/>
      <c r="K35" s="98"/>
      <c r="L35" s="12">
        <f t="shared" si="2"/>
        <v>0</v>
      </c>
      <c r="M35" s="36"/>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row>
    <row r="36" spans="1:257" s="14" customFormat="1" ht="18" customHeight="1">
      <c r="A36" s="33"/>
      <c r="B36" s="403"/>
      <c r="C36" s="408" t="s">
        <v>366</v>
      </c>
      <c r="D36" s="409"/>
      <c r="E36" s="65"/>
      <c r="F36" s="16" t="s">
        <v>367</v>
      </c>
      <c r="G36" s="503" t="s">
        <v>415</v>
      </c>
      <c r="H36" s="504"/>
      <c r="I36" s="17"/>
      <c r="J36" s="20">
        <v>1</v>
      </c>
      <c r="K36" s="98" t="s">
        <v>220</v>
      </c>
      <c r="L36" s="12">
        <f t="shared" si="2"/>
        <v>0</v>
      </c>
      <c r="M36" s="36"/>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row>
    <row r="37" spans="1:257" s="14" customFormat="1" ht="18" customHeight="1">
      <c r="A37" s="33"/>
      <c r="B37" s="403"/>
      <c r="C37" s="408"/>
      <c r="D37" s="409"/>
      <c r="E37" s="65"/>
      <c r="F37" s="16" t="s">
        <v>391</v>
      </c>
      <c r="G37" s="503" t="s">
        <v>417</v>
      </c>
      <c r="H37" s="504"/>
      <c r="I37" s="17"/>
      <c r="J37" s="20">
        <v>1</v>
      </c>
      <c r="K37" s="98" t="s">
        <v>227</v>
      </c>
      <c r="L37" s="12">
        <f t="shared" si="2"/>
        <v>0</v>
      </c>
      <c r="M37" s="36"/>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row>
    <row r="38" spans="1:257" s="14" customFormat="1" ht="18" customHeight="1">
      <c r="A38" s="33"/>
      <c r="B38" s="403"/>
      <c r="C38" s="408"/>
      <c r="D38" s="409"/>
      <c r="E38" s="65"/>
      <c r="F38" s="16" t="s">
        <v>416</v>
      </c>
      <c r="G38" s="503" t="s">
        <v>417</v>
      </c>
      <c r="H38" s="504"/>
      <c r="I38" s="17"/>
      <c r="J38" s="20">
        <v>1</v>
      </c>
      <c r="K38" s="98" t="s">
        <v>227</v>
      </c>
      <c r="L38" s="12">
        <f t="shared" si="2"/>
        <v>0</v>
      </c>
      <c r="M38" s="36"/>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row>
    <row r="39" spans="1:257" s="14" customFormat="1" ht="18" customHeight="1">
      <c r="A39" s="33"/>
      <c r="B39" s="403"/>
      <c r="C39" s="408" t="s">
        <v>370</v>
      </c>
      <c r="D39" s="409"/>
      <c r="E39" s="65"/>
      <c r="F39" s="16" t="s">
        <v>392</v>
      </c>
      <c r="G39" s="503" t="s">
        <v>418</v>
      </c>
      <c r="H39" s="504"/>
      <c r="I39" s="17"/>
      <c r="J39" s="20">
        <v>1</v>
      </c>
      <c r="K39" s="98" t="s">
        <v>227</v>
      </c>
      <c r="L39" s="12">
        <f t="shared" si="2"/>
        <v>0</v>
      </c>
      <c r="M39" s="36"/>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row>
    <row r="40" spans="1:257" s="14" customFormat="1" ht="18" customHeight="1">
      <c r="A40" s="33"/>
      <c r="B40" s="403"/>
      <c r="C40" s="408" t="s">
        <v>371</v>
      </c>
      <c r="D40" s="409"/>
      <c r="E40" s="65"/>
      <c r="F40" s="16" t="s">
        <v>419</v>
      </c>
      <c r="G40" s="132"/>
      <c r="H40" s="133"/>
      <c r="I40" s="17"/>
      <c r="J40" s="20">
        <v>3</v>
      </c>
      <c r="K40" s="98" t="s">
        <v>281</v>
      </c>
      <c r="L40" s="12">
        <f t="shared" si="2"/>
        <v>0</v>
      </c>
      <c r="M40" s="36"/>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row>
    <row r="41" spans="1:257" s="14" customFormat="1" ht="18" customHeight="1">
      <c r="A41" s="33"/>
      <c r="B41" s="403"/>
      <c r="C41" s="408" t="s">
        <v>357</v>
      </c>
      <c r="D41" s="409"/>
      <c r="E41" s="65"/>
      <c r="F41" s="16" t="s">
        <v>372</v>
      </c>
      <c r="G41" s="132"/>
      <c r="H41" s="133"/>
      <c r="I41" s="17"/>
      <c r="J41" s="20">
        <v>1</v>
      </c>
      <c r="K41" s="98" t="s">
        <v>220</v>
      </c>
      <c r="L41" s="12">
        <f t="shared" si="2"/>
        <v>0</v>
      </c>
      <c r="M41" s="36"/>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c r="IW41" s="13"/>
    </row>
    <row r="42" spans="1:257" s="14" customFormat="1" ht="18" customHeight="1">
      <c r="A42" s="33"/>
      <c r="B42" s="403"/>
      <c r="C42" s="408" t="s">
        <v>190</v>
      </c>
      <c r="D42" s="409"/>
      <c r="E42" s="65"/>
      <c r="F42" s="22" t="s">
        <v>373</v>
      </c>
      <c r="G42" s="503" t="s">
        <v>421</v>
      </c>
      <c r="H42" s="504"/>
      <c r="I42" s="23"/>
      <c r="J42" s="20">
        <v>100</v>
      </c>
      <c r="K42" s="98" t="s">
        <v>422</v>
      </c>
      <c r="L42" s="12">
        <f t="shared" si="2"/>
        <v>0</v>
      </c>
      <c r="M42" s="36"/>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row>
    <row r="43" spans="1:257" s="14" customFormat="1" ht="18.75" customHeight="1">
      <c r="A43" s="33"/>
      <c r="B43" s="404"/>
      <c r="C43" s="383"/>
      <c r="D43" s="384"/>
      <c r="E43" s="66"/>
      <c r="F43" s="385" t="s">
        <v>195</v>
      </c>
      <c r="G43" s="386"/>
      <c r="H43" s="387"/>
      <c r="I43" s="25"/>
      <c r="J43" s="26" t="s">
        <v>59</v>
      </c>
      <c r="K43" s="72"/>
      <c r="L43" s="28">
        <f>SUM(L18:L42)</f>
        <v>0</v>
      </c>
      <c r="M43" s="36"/>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row>
    <row r="44" spans="1:257" ht="7.5" customHeight="1">
      <c r="A44" s="30"/>
      <c r="B44" s="31"/>
      <c r="C44" s="30"/>
      <c r="D44" s="30"/>
      <c r="E44" s="30"/>
      <c r="F44" s="30"/>
      <c r="G44" s="30"/>
      <c r="H44" s="30"/>
      <c r="I44" s="30"/>
      <c r="J44" s="146"/>
      <c r="K44" s="488">
        <f>表紙!AB30</f>
        <v>0</v>
      </c>
      <c r="L44" s="488"/>
      <c r="M44" s="30"/>
    </row>
    <row r="45" spans="1:257" ht="17.25" customHeight="1">
      <c r="A45" s="30"/>
      <c r="B45" s="78" t="s">
        <v>491</v>
      </c>
      <c r="C45" s="30"/>
      <c r="D45" s="30"/>
      <c r="E45" s="30"/>
      <c r="F45" s="30"/>
      <c r="G45" s="30"/>
      <c r="H45" s="30"/>
      <c r="I45" s="30"/>
      <c r="J45" s="30"/>
      <c r="K45" s="30"/>
      <c r="L45" s="30"/>
      <c r="M45" s="30"/>
    </row>
    <row r="46" spans="1:257" s="39" customFormat="1" ht="18.75" customHeight="1">
      <c r="A46" s="38"/>
      <c r="B46" s="2" t="s">
        <v>30</v>
      </c>
      <c r="C46" s="415" t="s">
        <v>31</v>
      </c>
      <c r="D46" s="416"/>
      <c r="E46" s="230"/>
      <c r="F46" s="229" t="s">
        <v>32</v>
      </c>
      <c r="G46" s="486" t="s">
        <v>423</v>
      </c>
      <c r="H46" s="487"/>
      <c r="I46" s="229" t="s">
        <v>33</v>
      </c>
      <c r="J46" s="407" t="s">
        <v>34</v>
      </c>
      <c r="K46" s="407"/>
      <c r="L46" s="5" t="s">
        <v>35</v>
      </c>
      <c r="M46" s="38"/>
    </row>
    <row r="47" spans="1:257" s="14" customFormat="1" ht="18" customHeight="1">
      <c r="A47" s="33"/>
      <c r="B47" s="496" t="s">
        <v>330</v>
      </c>
      <c r="C47" s="499" t="s">
        <v>191</v>
      </c>
      <c r="D47" s="500"/>
      <c r="E47" s="148"/>
      <c r="F47" s="149"/>
      <c r="G47" s="413" t="s">
        <v>545</v>
      </c>
      <c r="H47" s="414"/>
      <c r="I47" s="60"/>
      <c r="J47" s="150"/>
      <c r="K47" s="103"/>
      <c r="L47" s="151">
        <f t="shared" si="2"/>
        <v>0</v>
      </c>
      <c r="M47" s="36"/>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row>
    <row r="48" spans="1:257" s="14" customFormat="1" ht="18" customHeight="1">
      <c r="A48" s="33"/>
      <c r="B48" s="497"/>
      <c r="C48" s="388"/>
      <c r="D48" s="389"/>
      <c r="E48" s="77"/>
      <c r="F48" s="95"/>
      <c r="G48" s="390"/>
      <c r="H48" s="391"/>
      <c r="I48" s="17"/>
      <c r="J48" s="20"/>
      <c r="K48" s="100"/>
      <c r="L48" s="12">
        <f t="shared" ref="L48:L50" si="4">IF(J48="",I48,ROUND(I48*J48,0))</f>
        <v>0</v>
      </c>
      <c r="M48" s="36"/>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c r="IW48" s="13"/>
    </row>
    <row r="49" spans="1:257" s="14" customFormat="1" ht="18" customHeight="1">
      <c r="A49" s="33"/>
      <c r="B49" s="497"/>
      <c r="C49" s="388"/>
      <c r="D49" s="389"/>
      <c r="E49" s="77"/>
      <c r="F49" s="97"/>
      <c r="G49" s="390"/>
      <c r="H49" s="391"/>
      <c r="I49" s="17"/>
      <c r="J49" s="20"/>
      <c r="K49" s="100"/>
      <c r="L49" s="12">
        <f t="shared" si="4"/>
        <v>0</v>
      </c>
      <c r="M49" s="36"/>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c r="IW49" s="13"/>
    </row>
    <row r="50" spans="1:257" s="14" customFormat="1" ht="18" customHeight="1">
      <c r="A50" s="33"/>
      <c r="B50" s="497"/>
      <c r="C50" s="388" t="s">
        <v>192</v>
      </c>
      <c r="D50" s="389"/>
      <c r="E50" s="77"/>
      <c r="F50" s="95"/>
      <c r="G50" s="445"/>
      <c r="H50" s="446"/>
      <c r="I50" s="23"/>
      <c r="J50" s="20"/>
      <c r="K50" s="100"/>
      <c r="L50" s="12">
        <f t="shared" si="4"/>
        <v>0</v>
      </c>
      <c r="M50" s="36"/>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c r="IW50" s="13"/>
    </row>
    <row r="51" spans="1:257" s="14" customFormat="1" ht="18.75" customHeight="1">
      <c r="A51" s="33"/>
      <c r="B51" s="498"/>
      <c r="C51" s="383"/>
      <c r="D51" s="384"/>
      <c r="E51" s="66"/>
      <c r="F51" s="385" t="s">
        <v>193</v>
      </c>
      <c r="G51" s="386"/>
      <c r="H51" s="387"/>
      <c r="I51" s="75"/>
      <c r="J51" s="76" t="s">
        <v>59</v>
      </c>
      <c r="K51" s="72"/>
      <c r="L51" s="28">
        <f>SUM(L47:L50)</f>
        <v>0</v>
      </c>
      <c r="M51" s="36"/>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c r="HS51" s="13"/>
      <c r="HT51" s="13"/>
      <c r="HU51" s="13"/>
      <c r="HV51" s="13"/>
      <c r="HW51" s="13"/>
      <c r="HX51" s="13"/>
      <c r="HY51" s="13"/>
      <c r="HZ51" s="13"/>
      <c r="IA51" s="13"/>
      <c r="IB51" s="13"/>
      <c r="IC51" s="13"/>
      <c r="ID51" s="13"/>
      <c r="IE51" s="13"/>
      <c r="IF51" s="13"/>
      <c r="IG51" s="13"/>
      <c r="IH51" s="13"/>
      <c r="II51" s="13"/>
      <c r="IJ51" s="13"/>
      <c r="IK51" s="13"/>
      <c r="IL51" s="13"/>
      <c r="IM51" s="13"/>
      <c r="IN51" s="13"/>
      <c r="IO51" s="13"/>
      <c r="IP51" s="13"/>
      <c r="IQ51" s="13"/>
      <c r="IR51" s="13"/>
      <c r="IS51" s="13"/>
      <c r="IT51" s="13"/>
      <c r="IU51" s="13"/>
      <c r="IV51" s="13"/>
      <c r="IW51" s="13"/>
    </row>
    <row r="52" spans="1:257" ht="7.5" customHeight="1">
      <c r="A52" s="30"/>
      <c r="B52" s="31"/>
      <c r="C52" s="30"/>
      <c r="D52" s="30"/>
      <c r="E52" s="30"/>
      <c r="F52" s="30"/>
      <c r="G52" s="30"/>
      <c r="H52" s="30"/>
      <c r="I52" s="30"/>
      <c r="J52" s="146"/>
      <c r="K52" s="488">
        <f>表紙!AB36</f>
        <v>0</v>
      </c>
      <c r="L52" s="488"/>
      <c r="M52" s="30"/>
    </row>
    <row r="53" spans="1:257" ht="38.25" customHeight="1">
      <c r="A53" s="30"/>
      <c r="B53" s="489" t="s">
        <v>493</v>
      </c>
      <c r="C53" s="489"/>
      <c r="D53" s="489"/>
      <c r="E53" s="489"/>
      <c r="F53" s="489"/>
      <c r="G53" s="489"/>
      <c r="H53" s="489"/>
      <c r="I53" s="489"/>
      <c r="J53" s="489"/>
      <c r="K53" s="489"/>
      <c r="L53" s="489"/>
      <c r="M53" s="30"/>
    </row>
    <row r="54" spans="1:257" ht="29.25" customHeight="1">
      <c r="A54" s="30"/>
      <c r="B54" s="223">
        <v>21</v>
      </c>
      <c r="C54" s="224"/>
      <c r="D54" s="225"/>
      <c r="E54" s="225"/>
      <c r="F54" s="490" t="s">
        <v>436</v>
      </c>
      <c r="G54" s="491"/>
      <c r="H54" s="492"/>
      <c r="I54" s="225"/>
      <c r="J54" s="225"/>
      <c r="K54" s="225"/>
      <c r="L54" s="104">
        <f>内訳1!L16+内訳1!L31+内訳1!L55+内訳2!L13+内訳2!L37+内訳2!L45+内訳3!L25+内訳3!L57+内訳4!L19+内訳4!L51+内訳5!L20+内訳5!L42+内訳6!L10+内訳6!L51</f>
        <v>0</v>
      </c>
      <c r="M54" s="30"/>
    </row>
    <row r="55" spans="1:257" ht="29.25" customHeight="1">
      <c r="A55" s="30"/>
      <c r="B55" s="223">
        <v>22</v>
      </c>
      <c r="C55" s="224"/>
      <c r="D55" s="225"/>
      <c r="E55" s="225"/>
      <c r="F55" s="490" t="s">
        <v>429</v>
      </c>
      <c r="G55" s="491"/>
      <c r="H55" s="492"/>
      <c r="I55" s="96">
        <v>0</v>
      </c>
      <c r="J55" s="225" t="s">
        <v>38</v>
      </c>
      <c r="K55" s="225"/>
      <c r="L55" s="104">
        <f>L54*I55/100</f>
        <v>0</v>
      </c>
      <c r="M55" s="30"/>
    </row>
    <row r="56" spans="1:257" ht="29.25" customHeight="1">
      <c r="A56" s="30"/>
      <c r="B56" s="223">
        <v>23</v>
      </c>
      <c r="C56" s="224"/>
      <c r="D56" s="225"/>
      <c r="E56" s="225"/>
      <c r="F56" s="490" t="s">
        <v>194</v>
      </c>
      <c r="G56" s="491"/>
      <c r="H56" s="492"/>
      <c r="I56" s="225"/>
      <c r="J56" s="225"/>
      <c r="K56" s="225"/>
      <c r="L56" s="104">
        <f>L54+L55</f>
        <v>0</v>
      </c>
      <c r="M56" s="30"/>
    </row>
    <row r="57" spans="1:257" ht="7.5" customHeight="1">
      <c r="A57" s="30"/>
      <c r="B57" s="31"/>
      <c r="C57" s="30"/>
      <c r="D57" s="30"/>
      <c r="E57" s="30"/>
      <c r="F57" s="30"/>
      <c r="G57" s="30"/>
      <c r="H57" s="30"/>
      <c r="I57" s="30"/>
      <c r="J57" s="146"/>
      <c r="K57" s="488">
        <f>表紙!AB40</f>
        <v>0</v>
      </c>
      <c r="L57" s="488"/>
      <c r="M57" s="30"/>
    </row>
    <row r="58" spans="1:257" ht="29.25" customHeight="1">
      <c r="A58" s="30"/>
      <c r="B58" s="227">
        <v>21</v>
      </c>
      <c r="C58" s="228"/>
      <c r="D58" s="226"/>
      <c r="E58" s="226"/>
      <c r="F58" s="493" t="s">
        <v>494</v>
      </c>
      <c r="G58" s="494"/>
      <c r="H58" s="495"/>
      <c r="I58" s="226"/>
      <c r="J58" s="226"/>
      <c r="K58" s="226"/>
      <c r="L58" s="165">
        <f>内訳1!L38+内訳1!L72+内訳2!L24+内訳3!L68+内訳4!L31+内訳4!L56+内訳5!L51+内訳6!L14</f>
        <v>0</v>
      </c>
      <c r="M58" s="30"/>
    </row>
    <row r="59" spans="1:257" ht="29.25" customHeight="1">
      <c r="A59" s="30"/>
      <c r="B59" s="227">
        <v>22</v>
      </c>
      <c r="C59" s="228"/>
      <c r="D59" s="226"/>
      <c r="E59" s="226"/>
      <c r="F59" s="493" t="s">
        <v>429</v>
      </c>
      <c r="G59" s="494"/>
      <c r="H59" s="495"/>
      <c r="I59" s="166">
        <v>0</v>
      </c>
      <c r="J59" s="226" t="s">
        <v>38</v>
      </c>
      <c r="K59" s="226"/>
      <c r="L59" s="165">
        <f>L58*I59/100</f>
        <v>0</v>
      </c>
      <c r="M59" s="30"/>
    </row>
    <row r="60" spans="1:257" ht="29.25" customHeight="1">
      <c r="A60" s="30"/>
      <c r="B60" s="227">
        <v>23</v>
      </c>
      <c r="C60" s="228"/>
      <c r="D60" s="226"/>
      <c r="E60" s="226"/>
      <c r="F60" s="493" t="s">
        <v>194</v>
      </c>
      <c r="G60" s="494"/>
      <c r="H60" s="495"/>
      <c r="I60" s="226"/>
      <c r="J60" s="226"/>
      <c r="K60" s="226"/>
      <c r="L60" s="165">
        <f>L58+L59</f>
        <v>0</v>
      </c>
      <c r="M60" s="30"/>
    </row>
    <row r="61" spans="1:257" ht="7.5" customHeight="1">
      <c r="A61" s="30"/>
      <c r="B61" s="31"/>
      <c r="C61" s="30"/>
      <c r="D61" s="30"/>
      <c r="E61" s="30"/>
      <c r="F61" s="30"/>
      <c r="G61" s="30"/>
      <c r="H61" s="30"/>
      <c r="I61" s="30"/>
      <c r="J61" s="146"/>
      <c r="K61" s="488">
        <f>表紙!AB44</f>
        <v>0</v>
      </c>
      <c r="L61" s="488"/>
      <c r="M61" s="30"/>
    </row>
    <row r="62" spans="1:257" ht="29.25" customHeight="1">
      <c r="A62" s="30"/>
      <c r="B62" s="223">
        <v>21</v>
      </c>
      <c r="C62" s="224"/>
      <c r="D62" s="225"/>
      <c r="E62" s="225"/>
      <c r="F62" s="490" t="s">
        <v>437</v>
      </c>
      <c r="G62" s="491"/>
      <c r="H62" s="492"/>
      <c r="I62" s="225"/>
      <c r="J62" s="225"/>
      <c r="K62" s="225"/>
      <c r="L62" s="104">
        <f>L43</f>
        <v>0</v>
      </c>
      <c r="M62" s="30"/>
    </row>
    <row r="63" spans="1:257" ht="29.25" customHeight="1">
      <c r="A63" s="30"/>
      <c r="B63" s="223">
        <v>22</v>
      </c>
      <c r="C63" s="224"/>
      <c r="D63" s="225"/>
      <c r="E63" s="225"/>
      <c r="F63" s="490" t="s">
        <v>429</v>
      </c>
      <c r="G63" s="491"/>
      <c r="H63" s="492"/>
      <c r="I63" s="96">
        <v>0</v>
      </c>
      <c r="J63" s="225" t="s">
        <v>38</v>
      </c>
      <c r="K63" s="225"/>
      <c r="L63" s="104">
        <f>L62*I63/100</f>
        <v>0</v>
      </c>
      <c r="M63" s="30"/>
    </row>
    <row r="64" spans="1:257" ht="29.25" customHeight="1">
      <c r="A64" s="30"/>
      <c r="B64" s="223">
        <v>23</v>
      </c>
      <c r="C64" s="224"/>
      <c r="D64" s="225"/>
      <c r="E64" s="225"/>
      <c r="F64" s="490" t="s">
        <v>194</v>
      </c>
      <c r="G64" s="491"/>
      <c r="H64" s="492"/>
      <c r="I64" s="225"/>
      <c r="J64" s="225"/>
      <c r="K64" s="225"/>
      <c r="L64" s="104">
        <f>L62+L63</f>
        <v>0</v>
      </c>
      <c r="M64" s="30"/>
    </row>
    <row r="65" spans="1:257" ht="7.5" customHeight="1">
      <c r="A65" s="30"/>
      <c r="B65" s="31"/>
      <c r="C65" s="30"/>
      <c r="D65" s="30"/>
      <c r="E65" s="30"/>
      <c r="F65" s="30"/>
      <c r="G65" s="30"/>
      <c r="H65" s="30"/>
      <c r="I65" s="30"/>
      <c r="J65" s="146"/>
      <c r="K65" s="488">
        <f>表紙!AB50</f>
        <v>0</v>
      </c>
      <c r="L65" s="488"/>
      <c r="M65" s="30"/>
    </row>
    <row r="66" spans="1:257" ht="29.25" customHeight="1">
      <c r="A66" s="30"/>
      <c r="B66" s="293" t="s">
        <v>664</v>
      </c>
      <c r="C66" s="30"/>
      <c r="D66" s="30"/>
      <c r="E66" s="30"/>
      <c r="F66" s="30"/>
      <c r="G66" s="30"/>
      <c r="H66" s="30"/>
      <c r="I66" s="30"/>
      <c r="J66" s="30"/>
      <c r="K66" s="30"/>
      <c r="L66" s="30"/>
      <c r="M66" s="30"/>
    </row>
    <row r="67" spans="1:257" s="39" customFormat="1" ht="18.75" customHeight="1">
      <c r="A67" s="38"/>
      <c r="B67" s="2" t="s">
        <v>30</v>
      </c>
      <c r="C67" s="415" t="s">
        <v>31</v>
      </c>
      <c r="D67" s="416"/>
      <c r="E67" s="230"/>
      <c r="F67" s="229" t="s">
        <v>32</v>
      </c>
      <c r="G67" s="486" t="s">
        <v>423</v>
      </c>
      <c r="H67" s="487"/>
      <c r="I67" s="229" t="s">
        <v>33</v>
      </c>
      <c r="J67" s="407" t="s">
        <v>34</v>
      </c>
      <c r="K67" s="407"/>
      <c r="L67" s="5" t="s">
        <v>35</v>
      </c>
      <c r="M67" s="38"/>
    </row>
    <row r="68" spans="1:257" s="14" customFormat="1" ht="18" customHeight="1">
      <c r="A68" s="33"/>
      <c r="B68" s="402"/>
      <c r="C68" s="388" t="s">
        <v>672</v>
      </c>
      <c r="D68" s="389"/>
      <c r="E68" s="77"/>
      <c r="F68" s="97" t="s">
        <v>659</v>
      </c>
      <c r="G68" s="375" t="s">
        <v>458</v>
      </c>
      <c r="H68" s="376"/>
      <c r="I68" s="17"/>
      <c r="J68" s="20">
        <v>2</v>
      </c>
      <c r="K68" s="100" t="s">
        <v>459</v>
      </c>
      <c r="L68" s="12">
        <f t="shared" ref="L68" si="5">IF(J68="",I68,ROUND(I68*J68,0))</f>
        <v>0</v>
      </c>
      <c r="M68" s="36"/>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c r="HS68" s="13"/>
      <c r="HT68" s="13"/>
      <c r="HU68" s="13"/>
      <c r="HV68" s="13"/>
      <c r="HW68" s="13"/>
      <c r="HX68" s="13"/>
      <c r="HY68" s="13"/>
      <c r="HZ68" s="13"/>
      <c r="IA68" s="13"/>
      <c r="IB68" s="13"/>
      <c r="IC68" s="13"/>
      <c r="ID68" s="13"/>
      <c r="IE68" s="13"/>
      <c r="IF68" s="13"/>
      <c r="IG68" s="13"/>
      <c r="IH68" s="13"/>
      <c r="II68" s="13"/>
      <c r="IJ68" s="13"/>
      <c r="IK68" s="13"/>
      <c r="IL68" s="13"/>
      <c r="IM68" s="13"/>
      <c r="IN68" s="13"/>
      <c r="IO68" s="13"/>
      <c r="IP68" s="13"/>
      <c r="IQ68" s="13"/>
      <c r="IR68" s="13"/>
      <c r="IS68" s="13"/>
      <c r="IT68" s="13"/>
      <c r="IU68" s="13"/>
      <c r="IV68" s="13"/>
      <c r="IW68" s="13"/>
    </row>
    <row r="69" spans="1:257" s="14" customFormat="1" ht="18.75" customHeight="1">
      <c r="A69" s="33"/>
      <c r="B69" s="404"/>
      <c r="C69" s="383"/>
      <c r="D69" s="384"/>
      <c r="E69" s="66"/>
      <c r="F69" s="385" t="s">
        <v>671</v>
      </c>
      <c r="G69" s="386"/>
      <c r="H69" s="387"/>
      <c r="I69" s="75"/>
      <c r="J69" s="76" t="s">
        <v>59</v>
      </c>
      <c r="K69" s="72"/>
      <c r="L69" s="28">
        <f>SUM(L68:L68)</f>
        <v>0</v>
      </c>
      <c r="M69" s="36"/>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c r="HS69" s="13"/>
      <c r="HT69" s="13"/>
      <c r="HU69" s="13"/>
      <c r="HV69" s="13"/>
      <c r="HW69" s="13"/>
      <c r="HX69" s="13"/>
      <c r="HY69" s="13"/>
      <c r="HZ69" s="13"/>
      <c r="IA69" s="13"/>
      <c r="IB69" s="13"/>
      <c r="IC69" s="13"/>
      <c r="ID69" s="13"/>
      <c r="IE69" s="13"/>
      <c r="IF69" s="13"/>
      <c r="IG69" s="13"/>
      <c r="IH69" s="13"/>
      <c r="II69" s="13"/>
      <c r="IJ69" s="13"/>
      <c r="IK69" s="13"/>
      <c r="IL69" s="13"/>
      <c r="IM69" s="13"/>
      <c r="IN69" s="13"/>
      <c r="IO69" s="13"/>
      <c r="IP69" s="13"/>
      <c r="IQ69" s="13"/>
      <c r="IR69" s="13"/>
      <c r="IS69" s="13"/>
      <c r="IT69" s="13"/>
      <c r="IU69" s="13"/>
      <c r="IV69" s="13"/>
      <c r="IW69" s="13"/>
    </row>
    <row r="70" spans="1:257" ht="3.75" customHeight="1">
      <c r="A70" s="30"/>
      <c r="B70" s="30"/>
      <c r="C70" s="30"/>
      <c r="D70" s="30"/>
      <c r="E70" s="30"/>
      <c r="F70" s="30"/>
      <c r="G70" s="30"/>
      <c r="H70" s="30"/>
      <c r="I70" s="30"/>
      <c r="J70" s="37"/>
      <c r="K70" s="30"/>
      <c r="L70" s="30"/>
      <c r="M70" s="30"/>
    </row>
  </sheetData>
  <mergeCells count="116">
    <mergeCell ref="G32:H32"/>
    <mergeCell ref="G33:H33"/>
    <mergeCell ref="G34:H34"/>
    <mergeCell ref="G19:H19"/>
    <mergeCell ref="K44:L44"/>
    <mergeCell ref="K52:L52"/>
    <mergeCell ref="G48:H48"/>
    <mergeCell ref="G49:H49"/>
    <mergeCell ref="G35:H35"/>
    <mergeCell ref="G36:H36"/>
    <mergeCell ref="G37:H37"/>
    <mergeCell ref="G38:H38"/>
    <mergeCell ref="G39:H39"/>
    <mergeCell ref="G29:H29"/>
    <mergeCell ref="G22:H22"/>
    <mergeCell ref="G23:H23"/>
    <mergeCell ref="G25:H25"/>
    <mergeCell ref="G26:H26"/>
    <mergeCell ref="G27:H27"/>
    <mergeCell ref="G20:H20"/>
    <mergeCell ref="G21:H21"/>
    <mergeCell ref="G28:H28"/>
    <mergeCell ref="K2:L2"/>
    <mergeCell ref="C4:D4"/>
    <mergeCell ref="G4:H4"/>
    <mergeCell ref="J4:K4"/>
    <mergeCell ref="C5:D5"/>
    <mergeCell ref="G5:H5"/>
    <mergeCell ref="C6:D6"/>
    <mergeCell ref="G6:H6"/>
    <mergeCell ref="C7:D7"/>
    <mergeCell ref="G7:H7"/>
    <mergeCell ref="C8:D8"/>
    <mergeCell ref="G8:H8"/>
    <mergeCell ref="C9:D9"/>
    <mergeCell ref="G9:H9"/>
    <mergeCell ref="C10:D10"/>
    <mergeCell ref="F10:H10"/>
    <mergeCell ref="C17:D17"/>
    <mergeCell ref="J17:K17"/>
    <mergeCell ref="F56:H56"/>
    <mergeCell ref="K15:L15"/>
    <mergeCell ref="F54:H54"/>
    <mergeCell ref="F55:H55"/>
    <mergeCell ref="F43:H43"/>
    <mergeCell ref="F51:H51"/>
    <mergeCell ref="G17:H17"/>
    <mergeCell ref="G18:H18"/>
    <mergeCell ref="G47:H47"/>
    <mergeCell ref="G50:H50"/>
    <mergeCell ref="G42:H42"/>
    <mergeCell ref="C20:D20"/>
    <mergeCell ref="C21:D21"/>
    <mergeCell ref="G30:H30"/>
    <mergeCell ref="G31:H31"/>
    <mergeCell ref="G24:H24"/>
    <mergeCell ref="B18:B43"/>
    <mergeCell ref="C18:D18"/>
    <mergeCell ref="C19:D19"/>
    <mergeCell ref="C32:D32"/>
    <mergeCell ref="C33:D33"/>
    <mergeCell ref="C34:D34"/>
    <mergeCell ref="C35:D35"/>
    <mergeCell ref="C36:D36"/>
    <mergeCell ref="C37:D37"/>
    <mergeCell ref="C42:D42"/>
    <mergeCell ref="C43:D43"/>
    <mergeCell ref="C30:D30"/>
    <mergeCell ref="C31:D31"/>
    <mergeCell ref="C39:D39"/>
    <mergeCell ref="C40:D40"/>
    <mergeCell ref="C28:D28"/>
    <mergeCell ref="C29:D29"/>
    <mergeCell ref="C24:D24"/>
    <mergeCell ref="C22:D22"/>
    <mergeCell ref="C23:D23"/>
    <mergeCell ref="C25:D25"/>
    <mergeCell ref="C26:D26"/>
    <mergeCell ref="C27:D27"/>
    <mergeCell ref="C13:D13"/>
    <mergeCell ref="G13:H13"/>
    <mergeCell ref="C14:D14"/>
    <mergeCell ref="F14:H14"/>
    <mergeCell ref="B5:B14"/>
    <mergeCell ref="F62:H62"/>
    <mergeCell ref="F63:H63"/>
    <mergeCell ref="F64:H64"/>
    <mergeCell ref="C11:L11"/>
    <mergeCell ref="C12:D12"/>
    <mergeCell ref="G12:H12"/>
    <mergeCell ref="K57:L57"/>
    <mergeCell ref="F58:H58"/>
    <mergeCell ref="F59:H59"/>
    <mergeCell ref="F60:H60"/>
    <mergeCell ref="K61:L61"/>
    <mergeCell ref="C41:D41"/>
    <mergeCell ref="B47:B51"/>
    <mergeCell ref="C47:D47"/>
    <mergeCell ref="C48:D48"/>
    <mergeCell ref="C49:D49"/>
    <mergeCell ref="C50:D50"/>
    <mergeCell ref="C51:D51"/>
    <mergeCell ref="C38:D38"/>
    <mergeCell ref="C46:D46"/>
    <mergeCell ref="G46:H46"/>
    <mergeCell ref="J46:K46"/>
    <mergeCell ref="C67:D67"/>
    <mergeCell ref="G67:H67"/>
    <mergeCell ref="J67:K67"/>
    <mergeCell ref="K65:L65"/>
    <mergeCell ref="B68:B69"/>
    <mergeCell ref="C68:D68"/>
    <mergeCell ref="G68:H68"/>
    <mergeCell ref="C69:D69"/>
    <mergeCell ref="F69:H69"/>
    <mergeCell ref="B53:L53"/>
  </mergeCells>
  <phoneticPr fontId="3"/>
  <dataValidations count="2">
    <dataValidation type="decimal" imeMode="off" operator="greaterThanOrEqual" allowBlank="1" showInputMessage="1" showErrorMessage="1" error="正しい数字を入力して下さい。" sqref="I47:J50 WVQ47:WVR50 WLU47:WLV50 WBY47:WBZ50 VSC47:VSD50 VIG47:VIH50 UYK47:UYL50 UOO47:UOP50 UES47:UET50 TUW47:TUX50 TLA47:TLB50 TBE47:TBF50 SRI47:SRJ50 SHM47:SHN50 RXQ47:RXR50 RNU47:RNV50 RDY47:RDZ50 QUC47:QUD50 QKG47:QKH50 QAK47:QAL50 PQO47:PQP50 PGS47:PGT50 OWW47:OWX50 ONA47:ONB50 ODE47:ODF50 NTI47:NTJ50 NJM47:NJN50 MZQ47:MZR50 MPU47:MPV50 MFY47:MFZ50 LWC47:LWD50 LMG47:LMH50 LCK47:LCL50 KSO47:KSP50 KIS47:KIT50 JYW47:JYX50 JPA47:JPB50 JFE47:JFF50 IVI47:IVJ50 ILM47:ILN50 IBQ47:IBR50 HRU47:HRV50 HHY47:HHZ50 GYC47:GYD50 GOG47:GOH50 GEK47:GEL50 FUO47:FUP50 FKS47:FKT50 FAW47:FAX50 ERA47:ERB50 EHE47:EHF50 DXI47:DXJ50 DNM47:DNN50 DDQ47:DDR50 CTU47:CTV50 CJY47:CJZ50 CAC47:CAD50 BQG47:BQH50 BGK47:BGL50 AWO47:AWP50 AMS47:AMT50 ACW47:ACX50 TA47:TB50 JE47:JF50 WVQ18:WVR42 JE18:JF42 TA18:TB42 ACW18:ACX42 AMS18:AMT42 AWO18:AWP42 BGK18:BGL42 BQG18:BQH42 CAC18:CAD42 CJY18:CJZ42 CTU18:CTV42 DDQ18:DDR42 DNM18:DNN42 DXI18:DXJ42 EHE18:EHF42 ERA18:ERB42 FAW18:FAX42 FKS18:FKT42 FUO18:FUP42 GEK18:GEL42 GOG18:GOH42 GYC18:GYD42 HHY18:HHZ42 HRU18:HRV42 IBQ18:IBR42 ILM18:ILN42 IVI18:IVJ42 JFE18:JFF42 JPA18:JPB42 JYW18:JYX42 KIS18:KIT42 KSO18:KSP42 LCK18:LCL42 LMG18:LMH42 LWC18:LWD42 MFY18:MFZ42 MPU18:MPV42 MZQ18:MZR42 NJM18:NJN42 NTI18:NTJ42 ODE18:ODF42 ONA18:ONB42 OWW18:OWX42 PGS18:PGT42 PQO18:PQP42 QAK18:QAL42 QKG18:QKH42 QUC18:QUD42 RDY18:RDZ42 RNU18:RNV42 RXQ18:RXR42 SHM18:SHN42 SRI18:SRJ42 TBE18:TBF42 TLA18:TLB42 TUW18:TUX42 UES18:UET42 UOO18:UOP42 UYK18:UYL42 VIG18:VIH42 VSC18:VSD42 WBY18:WBZ42 WLU18:WLV42 I18:J42 WVQ5:WVR9 WLU5:WLV9 WBY5:WBZ9 VSC5:VSD9 VIG5:VIH9 UYK5:UYL9 UOO5:UOP9 UES5:UET9 TUW5:TUX9 TLA5:TLB9 TBE5:TBF9 SRI5:SRJ9 SHM5:SHN9 RXQ5:RXR9 RNU5:RNV9 RDY5:RDZ9 QUC5:QUD9 QKG5:QKH9 QAK5:QAL9 PQO5:PQP9 PGS5:PGT9 OWW5:OWX9 ONA5:ONB9 ODE5:ODF9 NTI5:NTJ9 NJM5:NJN9 MZQ5:MZR9 MPU5:MPV9 MFY5:MFZ9 LWC5:LWD9 LMG5:LMH9 LCK5:LCL9 KSO5:KSP9 KIS5:KIT9 JYW5:JYX9 JPA5:JPB9 JFE5:JFF9 IVI5:IVJ9 ILM5:ILN9 IBQ5:IBR9 HRU5:HRV9 HHY5:HHZ9 GYC5:GYD9 GOG5:GOH9 GEK5:GEL9 FUO5:FUP9 FKS5:FKT9 FAW5:FAX9 ERA5:ERB9 EHE5:EHF9 DXI5:DXJ9 DNM5:DNN9 DDQ5:DDR9 CTU5:CTV9 CJY5:CJZ9 CAC5:CAD9 BQG5:BQH9 BGK5:BGL9 AWO5:AWP9 AMS5:AMT9 ACW5:ACX9 TA5:TB9 JE5:JF9 I5:J9 JE11:JF13 I12:J13 WVQ11:WVR13 WLU11:WLV13 WBY11:WBZ13 VSC11:VSD13 VIG11:VIH13 UYK11:UYL13 UOO11:UOP13 UES11:UET13 TUW11:TUX13 TLA11:TLB13 TBE11:TBF13 SRI11:SRJ13 SHM11:SHN13 RXQ11:RXR13 RNU11:RNV13 RDY11:RDZ13 QUC11:QUD13 QKG11:QKH13 QAK11:QAL13 PQO11:PQP13 PGS11:PGT13 OWW11:OWX13 ONA11:ONB13 ODE11:ODF13 NTI11:NTJ13 NJM11:NJN13 MZQ11:MZR13 MPU11:MPV13 MFY11:MFZ13 LWC11:LWD13 LMG11:LMH13 LCK11:LCL13 KSO11:KSP13 KIS11:KIT13 JYW11:JYX13 JPA11:JPB13 JFE11:JFF13 IVI11:IVJ13 ILM11:ILN13 IBQ11:IBR13 HRU11:HRV13 HHY11:HHZ13 GYC11:GYD13 GOG11:GOH13 GEK11:GEL13 FUO11:FUP13 FKS11:FKT13 FAW11:FAX13 ERA11:ERB13 EHE11:EHF13 DXI11:DXJ13 DNM11:DNN13 DDQ11:DDR13 CTU11:CTV13 CJY11:CJZ13 CAC11:CAD13 BQG11:BQH13 BGK11:BGL13 AWO11:AWP13 AMS11:AMT13 ACW11:ACX13 TA11:TB13 JE68:JF68 WVQ68:WVR68 WLU68:WLV68 WBY68:WBZ68 VSC68:VSD68 VIG68:VIH68 UYK68:UYL68 UOO68:UOP68 UES68:UET68 TUW68:TUX68 TLA68:TLB68 TBE68:TBF68 SRI68:SRJ68 SHM68:SHN68 RXQ68:RXR68 RNU68:RNV68 RDY68:RDZ68 QUC68:QUD68 QKG68:QKH68 QAK68:QAL68 PQO68:PQP68 PGS68:PGT68 OWW68:OWX68 ONA68:ONB68 ODE68:ODF68 NTI68:NTJ68 NJM68:NJN68 MZQ68:MZR68 MPU68:MPV68 MFY68:MFZ68 LWC68:LWD68 LMG68:LMH68 LCK68:LCL68 KSO68:KSP68 KIS68:KIT68 JYW68:JYX68 JPA68:JPB68 JFE68:JFF68 IVI68:IVJ68 ILM68:ILN68 IBQ68:IBR68 HRU68:HRV68 HHY68:HHZ68 GYC68:GYD68 GOG68:GOH68 GEK68:GEL68 FUO68:FUP68 FKS68:FKT68 FAW68:FAX68 ERA68:ERB68 EHE68:EHF68 DXI68:DXJ68 DNM68:DNN68 DDQ68:DDR68 CTU68:CTV68 CJY68:CJZ68 CAC68:CAD68 BQG68:BQH68 BGK68:BGL68 AWO68:AWP68 AMS68:AMT68 ACW68:ACX68 TA68:TB68 I68:J68">
      <formula1>-1000000000000</formula1>
    </dataValidation>
    <dataValidation type="list" allowBlank="1" showInputMessage="1" showErrorMessage="1" sqref="C68:D68">
      <formula1>編集費</formula1>
    </dataValidation>
  </dataValidations>
  <pageMargins left="0.59055118110236227" right="0.39370078740157483" top="0.59055118110236227" bottom="0.39370078740157483" header="0" footer="0"/>
  <pageSetup paperSize="9" scale="61" orientation="portrait" blackAndWhite="1" r:id="rId1"/>
  <ignoredErrors>
    <ignoredError sqref="L55 L56"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52"/>
  <sheetViews>
    <sheetView showZeros="0" zoomScale="95" zoomScaleNormal="95" zoomScaleSheetLayoutView="100" workbookViewId="0">
      <selection activeCell="O29" sqref="O29"/>
    </sheetView>
  </sheetViews>
  <sheetFormatPr defaultColWidth="9.33203125" defaultRowHeight="15.75"/>
  <cols>
    <col min="1" max="1" width="1" style="1" customWidth="1"/>
    <col min="2" max="3" width="5.83203125" style="1" customWidth="1"/>
    <col min="4" max="4" width="25" style="1" customWidth="1"/>
    <col min="5" max="5" width="25" style="1" hidden="1" customWidth="1"/>
    <col min="6" max="6" width="49.83203125" style="1" customWidth="1"/>
    <col min="7" max="7" width="20" style="1" customWidth="1"/>
    <col min="8" max="8" width="21.6640625" style="1" customWidth="1"/>
    <col min="9" max="9" width="20" style="1" customWidth="1"/>
    <col min="10" max="11" width="6.6640625" style="1" customWidth="1"/>
    <col min="12" max="12" width="21.6640625" style="1" customWidth="1"/>
    <col min="13" max="13" width="1" style="1" customWidth="1"/>
    <col min="14" max="16384" width="9.33203125" style="1"/>
  </cols>
  <sheetData>
    <row r="1" spans="1:257" ht="3.75" customHeight="1">
      <c r="A1" s="30"/>
      <c r="B1" s="30"/>
      <c r="C1" s="30"/>
      <c r="D1" s="30"/>
      <c r="E1" s="30"/>
      <c r="F1" s="30"/>
      <c r="G1" s="30"/>
      <c r="H1" s="30"/>
      <c r="I1" s="37"/>
      <c r="J1" s="37"/>
      <c r="K1" s="37"/>
      <c r="L1" s="37"/>
      <c r="M1" s="30"/>
    </row>
    <row r="2" spans="1:257" ht="30" customHeight="1">
      <c r="A2" s="30"/>
      <c r="B2" s="173" t="s">
        <v>433</v>
      </c>
      <c r="C2" s="30"/>
      <c r="D2" s="30"/>
      <c r="E2" s="30"/>
      <c r="F2" s="30"/>
      <c r="G2" s="30"/>
      <c r="H2" s="30"/>
      <c r="I2" s="30"/>
      <c r="J2" s="146"/>
      <c r="K2" s="410">
        <f>表紙!AB2</f>
        <v>0</v>
      </c>
      <c r="L2" s="410"/>
      <c r="M2" s="30"/>
    </row>
    <row r="3" spans="1:257" ht="45" customHeight="1">
      <c r="A3" s="30"/>
      <c r="B3" s="174" t="s">
        <v>492</v>
      </c>
      <c r="C3" s="30"/>
      <c r="D3" s="30"/>
      <c r="E3" s="30"/>
      <c r="F3" s="30"/>
      <c r="G3" s="30"/>
      <c r="H3" s="30"/>
      <c r="I3" s="30"/>
      <c r="J3" s="30"/>
      <c r="K3" s="30"/>
      <c r="L3" s="30"/>
      <c r="M3" s="30"/>
    </row>
    <row r="4" spans="1:257" s="39" customFormat="1" ht="18.75" customHeight="1">
      <c r="A4" s="38"/>
      <c r="B4" s="2" t="s">
        <v>30</v>
      </c>
      <c r="C4" s="415" t="s">
        <v>31</v>
      </c>
      <c r="D4" s="416"/>
      <c r="E4" s="124"/>
      <c r="F4" s="123" t="s">
        <v>32</v>
      </c>
      <c r="G4" s="123" t="s">
        <v>342</v>
      </c>
      <c r="H4" s="123" t="s">
        <v>343</v>
      </c>
      <c r="I4" s="123" t="s">
        <v>33</v>
      </c>
      <c r="J4" s="407" t="s">
        <v>34</v>
      </c>
      <c r="K4" s="407"/>
      <c r="L4" s="5" t="s">
        <v>35</v>
      </c>
      <c r="M4" s="38"/>
    </row>
    <row r="5" spans="1:257" s="14" customFormat="1" ht="18" customHeight="1">
      <c r="A5" s="33"/>
      <c r="B5" s="402" t="s">
        <v>329</v>
      </c>
      <c r="C5" s="501" t="s">
        <v>495</v>
      </c>
      <c r="D5" s="505"/>
      <c r="E5" s="505"/>
      <c r="F5" s="505"/>
      <c r="G5" s="505"/>
      <c r="H5" s="505"/>
      <c r="I5" s="505"/>
      <c r="J5" s="505"/>
      <c r="K5" s="505"/>
      <c r="L5" s="506"/>
      <c r="M5" s="36"/>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row>
    <row r="6" spans="1:257" s="14" customFormat="1" ht="18" customHeight="1">
      <c r="A6" s="33"/>
      <c r="B6" s="403"/>
      <c r="C6" s="408" t="s">
        <v>365</v>
      </c>
      <c r="D6" s="409"/>
      <c r="E6" s="64"/>
      <c r="F6" s="16" t="s">
        <v>387</v>
      </c>
      <c r="G6" s="129" t="s">
        <v>376</v>
      </c>
      <c r="H6" s="128" t="s">
        <v>377</v>
      </c>
      <c r="I6" s="17"/>
      <c r="J6" s="20">
        <v>22</v>
      </c>
      <c r="K6" s="19" t="s">
        <v>204</v>
      </c>
      <c r="L6" s="12">
        <f t="shared" ref="L6:L11" si="0">IF(J6="",I6,ROUND(I6*J6,0))</f>
        <v>0</v>
      </c>
      <c r="M6" s="36"/>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row>
    <row r="7" spans="1:257" s="14" customFormat="1" ht="18" customHeight="1">
      <c r="A7" s="33"/>
      <c r="B7" s="403"/>
      <c r="C7" s="408"/>
      <c r="D7" s="409"/>
      <c r="E7" s="64"/>
      <c r="F7" s="16" t="s">
        <v>344</v>
      </c>
      <c r="G7" s="129" t="s">
        <v>385</v>
      </c>
      <c r="H7" s="128" t="s">
        <v>377</v>
      </c>
      <c r="I7" s="17"/>
      <c r="J7" s="20">
        <v>1</v>
      </c>
      <c r="K7" s="98" t="s">
        <v>220</v>
      </c>
      <c r="L7" s="12">
        <f t="shared" si="0"/>
        <v>0</v>
      </c>
      <c r="M7" s="36"/>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row>
    <row r="8" spans="1:257" s="14" customFormat="1" ht="18" customHeight="1">
      <c r="A8" s="33"/>
      <c r="B8" s="403"/>
      <c r="C8" s="408" t="s">
        <v>354</v>
      </c>
      <c r="D8" s="409"/>
      <c r="E8" s="64"/>
      <c r="F8" s="16"/>
      <c r="G8" s="129" t="s">
        <v>384</v>
      </c>
      <c r="H8" s="128" t="s">
        <v>378</v>
      </c>
      <c r="I8" s="17"/>
      <c r="J8" s="20"/>
      <c r="K8" s="98"/>
      <c r="L8" s="12">
        <f t="shared" si="0"/>
        <v>0</v>
      </c>
      <c r="M8" s="36"/>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row>
    <row r="9" spans="1:257" s="14" customFormat="1" ht="18" customHeight="1">
      <c r="A9" s="33"/>
      <c r="B9" s="403"/>
      <c r="C9" s="408" t="s">
        <v>345</v>
      </c>
      <c r="D9" s="409"/>
      <c r="E9" s="64"/>
      <c r="F9" s="16" t="s">
        <v>388</v>
      </c>
      <c r="G9" s="129" t="s">
        <v>386</v>
      </c>
      <c r="H9" s="128" t="s">
        <v>378</v>
      </c>
      <c r="I9" s="17"/>
      <c r="J9" s="20">
        <v>6</v>
      </c>
      <c r="K9" s="19" t="s">
        <v>200</v>
      </c>
      <c r="L9" s="12">
        <f t="shared" si="0"/>
        <v>0</v>
      </c>
      <c r="M9" s="36"/>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row>
    <row r="10" spans="1:257" s="14" customFormat="1" ht="18" customHeight="1">
      <c r="A10" s="33"/>
      <c r="B10" s="403"/>
      <c r="C10" s="408" t="s">
        <v>346</v>
      </c>
      <c r="D10" s="409"/>
      <c r="E10" s="65"/>
      <c r="F10" s="16" t="s">
        <v>375</v>
      </c>
      <c r="G10" s="129"/>
      <c r="H10" s="128" t="s">
        <v>377</v>
      </c>
      <c r="I10" s="17"/>
      <c r="J10" s="20">
        <v>1</v>
      </c>
      <c r="K10" s="98" t="s">
        <v>389</v>
      </c>
      <c r="L10" s="12">
        <f t="shared" si="0"/>
        <v>0</v>
      </c>
      <c r="M10" s="36"/>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row>
    <row r="11" spans="1:257" s="14" customFormat="1" ht="18" customHeight="1">
      <c r="A11" s="33"/>
      <c r="B11" s="403"/>
      <c r="C11" s="408" t="s">
        <v>347</v>
      </c>
      <c r="D11" s="409"/>
      <c r="E11" s="64"/>
      <c r="F11" s="16" t="s">
        <v>403</v>
      </c>
      <c r="G11" s="129"/>
      <c r="H11" s="128" t="s">
        <v>378</v>
      </c>
      <c r="I11" s="17"/>
      <c r="J11" s="20">
        <v>4</v>
      </c>
      <c r="K11" s="98" t="s">
        <v>389</v>
      </c>
      <c r="L11" s="12">
        <f t="shared" si="0"/>
        <v>0</v>
      </c>
      <c r="M11" s="36"/>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row>
    <row r="12" spans="1:257" s="14" customFormat="1" ht="18" customHeight="1">
      <c r="A12" s="33"/>
      <c r="B12" s="403"/>
      <c r="C12" s="408" t="s">
        <v>374</v>
      </c>
      <c r="D12" s="409"/>
      <c r="E12" s="64"/>
      <c r="F12" s="16" t="s">
        <v>359</v>
      </c>
      <c r="G12" s="129"/>
      <c r="H12" s="128" t="s">
        <v>378</v>
      </c>
      <c r="I12" s="17"/>
      <c r="J12" s="20"/>
      <c r="K12" s="98"/>
      <c r="L12" s="12">
        <f t="shared" ref="L12:L25" si="1">IF(J12="",I12,ROUND(I12*J12,0))</f>
        <v>0</v>
      </c>
      <c r="M12" s="36"/>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row>
    <row r="13" spans="1:257" s="14" customFormat="1" ht="18" customHeight="1">
      <c r="A13" s="33"/>
      <c r="B13" s="403"/>
      <c r="C13" s="408" t="s">
        <v>357</v>
      </c>
      <c r="D13" s="409"/>
      <c r="E13" s="64"/>
      <c r="F13" s="16" t="s">
        <v>407</v>
      </c>
      <c r="G13" s="129"/>
      <c r="H13" s="128" t="s">
        <v>378</v>
      </c>
      <c r="I13" s="17"/>
      <c r="J13" s="20">
        <v>2</v>
      </c>
      <c r="K13" s="98" t="s">
        <v>395</v>
      </c>
      <c r="L13" s="12">
        <f t="shared" si="1"/>
        <v>0</v>
      </c>
      <c r="M13" s="36"/>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row>
    <row r="14" spans="1:257" s="14" customFormat="1" ht="18" customHeight="1">
      <c r="A14" s="33"/>
      <c r="B14" s="403"/>
      <c r="C14" s="408" t="s">
        <v>357</v>
      </c>
      <c r="D14" s="409"/>
      <c r="E14" s="65"/>
      <c r="F14" s="16" t="s">
        <v>361</v>
      </c>
      <c r="G14" s="129"/>
      <c r="H14" s="128" t="s">
        <v>378</v>
      </c>
      <c r="I14" s="17"/>
      <c r="J14" s="20"/>
      <c r="K14" s="98"/>
      <c r="L14" s="12">
        <f t="shared" si="1"/>
        <v>0</v>
      </c>
      <c r="M14" s="36"/>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row>
    <row r="15" spans="1:257" s="14" customFormat="1" ht="18" customHeight="1">
      <c r="A15" s="33"/>
      <c r="B15" s="403"/>
      <c r="C15" s="408" t="s">
        <v>357</v>
      </c>
      <c r="D15" s="409"/>
      <c r="E15" s="64"/>
      <c r="F15" s="16" t="s">
        <v>362</v>
      </c>
      <c r="G15" s="129"/>
      <c r="H15" s="128" t="s">
        <v>378</v>
      </c>
      <c r="I15" s="17"/>
      <c r="J15" s="20"/>
      <c r="K15" s="98"/>
      <c r="L15" s="12">
        <f t="shared" si="1"/>
        <v>0</v>
      </c>
      <c r="M15" s="36"/>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row>
    <row r="16" spans="1:257" s="14" customFormat="1" ht="18" customHeight="1">
      <c r="A16" s="33"/>
      <c r="B16" s="403"/>
      <c r="C16" s="408" t="s">
        <v>357</v>
      </c>
      <c r="D16" s="409"/>
      <c r="E16" s="64"/>
      <c r="F16" s="16" t="s">
        <v>363</v>
      </c>
      <c r="G16" s="129"/>
      <c r="H16" s="128" t="s">
        <v>378</v>
      </c>
      <c r="I16" s="17"/>
      <c r="J16" s="20"/>
      <c r="K16" s="98"/>
      <c r="L16" s="12">
        <f t="shared" ref="L16:L20" si="2">IF(J16="",I16,ROUND(I16*J16,0))</f>
        <v>0</v>
      </c>
      <c r="M16" s="36"/>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row>
    <row r="17" spans="1:257" s="14" customFormat="1" ht="18" customHeight="1">
      <c r="A17" s="33"/>
      <c r="B17" s="403"/>
      <c r="C17" s="408" t="s">
        <v>358</v>
      </c>
      <c r="D17" s="409"/>
      <c r="E17" s="64"/>
      <c r="F17" s="16" t="s">
        <v>390</v>
      </c>
      <c r="G17" s="129"/>
      <c r="H17" s="128" t="s">
        <v>379</v>
      </c>
      <c r="I17" s="17"/>
      <c r="J17" s="20">
        <v>30</v>
      </c>
      <c r="K17" s="98" t="s">
        <v>227</v>
      </c>
      <c r="L17" s="12">
        <f t="shared" si="2"/>
        <v>0</v>
      </c>
      <c r="M17" s="36"/>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row>
    <row r="18" spans="1:257" s="14" customFormat="1" ht="18" customHeight="1">
      <c r="A18" s="33"/>
      <c r="B18" s="403"/>
      <c r="C18" s="408" t="s">
        <v>357</v>
      </c>
      <c r="D18" s="409"/>
      <c r="E18" s="64"/>
      <c r="F18" s="16"/>
      <c r="G18" s="129"/>
      <c r="H18" s="128"/>
      <c r="I18" s="17"/>
      <c r="J18" s="20"/>
      <c r="K18" s="98"/>
      <c r="L18" s="12">
        <f t="shared" si="2"/>
        <v>0</v>
      </c>
      <c r="M18" s="36"/>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row>
    <row r="19" spans="1:257" s="14" customFormat="1" ht="18" customHeight="1">
      <c r="A19" s="33"/>
      <c r="B19" s="403"/>
      <c r="C19" s="408" t="s">
        <v>366</v>
      </c>
      <c r="D19" s="409"/>
      <c r="E19" s="65"/>
      <c r="F19" s="16" t="s">
        <v>367</v>
      </c>
      <c r="G19" s="129"/>
      <c r="H19" s="128" t="s">
        <v>378</v>
      </c>
      <c r="I19" s="17"/>
      <c r="J19" s="20">
        <v>1</v>
      </c>
      <c r="K19" s="98" t="s">
        <v>220</v>
      </c>
      <c r="L19" s="12">
        <f t="shared" si="2"/>
        <v>0</v>
      </c>
      <c r="M19" s="36"/>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row>
    <row r="20" spans="1:257" s="14" customFormat="1" ht="18" customHeight="1">
      <c r="A20" s="33"/>
      <c r="B20" s="403"/>
      <c r="C20" s="408"/>
      <c r="D20" s="409"/>
      <c r="E20" s="65"/>
      <c r="F20" s="16" t="s">
        <v>364</v>
      </c>
      <c r="G20" s="129"/>
      <c r="H20" s="128" t="s">
        <v>380</v>
      </c>
      <c r="I20" s="23"/>
      <c r="J20" s="20"/>
      <c r="K20" s="98"/>
      <c r="L20" s="12">
        <f t="shared" si="2"/>
        <v>0</v>
      </c>
      <c r="M20" s="36"/>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row>
    <row r="21" spans="1:257" s="14" customFormat="1" ht="18" customHeight="1">
      <c r="A21" s="33"/>
      <c r="B21" s="403"/>
      <c r="C21" s="408"/>
      <c r="D21" s="409"/>
      <c r="E21" s="65"/>
      <c r="F21" s="16" t="s">
        <v>368</v>
      </c>
      <c r="G21" s="129"/>
      <c r="H21" s="128" t="s">
        <v>381</v>
      </c>
      <c r="I21" s="17"/>
      <c r="J21" s="20"/>
      <c r="K21" s="98"/>
      <c r="L21" s="12">
        <f t="shared" si="1"/>
        <v>0</v>
      </c>
      <c r="M21" s="36"/>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row>
    <row r="22" spans="1:257" s="14" customFormat="1" ht="18" customHeight="1">
      <c r="A22" s="33"/>
      <c r="B22" s="403"/>
      <c r="C22" s="408" t="s">
        <v>370</v>
      </c>
      <c r="D22" s="409"/>
      <c r="E22" s="65"/>
      <c r="F22" s="16" t="s">
        <v>392</v>
      </c>
      <c r="G22" s="129"/>
      <c r="H22" s="128" t="s">
        <v>382</v>
      </c>
      <c r="I22" s="17"/>
      <c r="J22" s="20">
        <v>1</v>
      </c>
      <c r="K22" s="98" t="s">
        <v>227</v>
      </c>
      <c r="L22" s="12">
        <f t="shared" si="1"/>
        <v>0</v>
      </c>
      <c r="M22" s="36"/>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row>
    <row r="23" spans="1:257" s="14" customFormat="1" ht="18" customHeight="1">
      <c r="A23" s="33"/>
      <c r="B23" s="403"/>
      <c r="C23" s="408" t="s">
        <v>371</v>
      </c>
      <c r="D23" s="409"/>
      <c r="E23" s="65"/>
      <c r="F23" s="16" t="s">
        <v>419</v>
      </c>
      <c r="G23" s="129"/>
      <c r="H23" s="128" t="s">
        <v>377</v>
      </c>
      <c r="I23" s="17"/>
      <c r="J23" s="20">
        <v>3</v>
      </c>
      <c r="K23" s="98" t="s">
        <v>281</v>
      </c>
      <c r="L23" s="12">
        <f t="shared" si="1"/>
        <v>0</v>
      </c>
      <c r="M23" s="36"/>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row>
    <row r="24" spans="1:257" s="14" customFormat="1" ht="18" customHeight="1">
      <c r="A24" s="33"/>
      <c r="B24" s="403"/>
      <c r="C24" s="408" t="s">
        <v>357</v>
      </c>
      <c r="D24" s="409"/>
      <c r="E24" s="65"/>
      <c r="F24" s="16" t="s">
        <v>372</v>
      </c>
      <c r="G24" s="129"/>
      <c r="H24" s="128" t="s">
        <v>377</v>
      </c>
      <c r="I24" s="17"/>
      <c r="J24" s="20">
        <v>1</v>
      </c>
      <c r="K24" s="98" t="s">
        <v>220</v>
      </c>
      <c r="L24" s="12">
        <f t="shared" si="1"/>
        <v>0</v>
      </c>
      <c r="M24" s="36"/>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row>
    <row r="25" spans="1:257" s="14" customFormat="1" ht="18" customHeight="1">
      <c r="A25" s="33"/>
      <c r="B25" s="403"/>
      <c r="C25" s="408" t="s">
        <v>190</v>
      </c>
      <c r="D25" s="409"/>
      <c r="E25" s="65"/>
      <c r="F25" s="22" t="s">
        <v>373</v>
      </c>
      <c r="G25" s="130"/>
      <c r="H25" s="128" t="s">
        <v>383</v>
      </c>
      <c r="I25" s="23"/>
      <c r="J25" s="20"/>
      <c r="K25" s="98"/>
      <c r="L25" s="12">
        <f t="shared" si="1"/>
        <v>0</v>
      </c>
      <c r="M25" s="36"/>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row>
    <row r="26" spans="1:257" s="14" customFormat="1" ht="18.75" customHeight="1">
      <c r="A26" s="33"/>
      <c r="B26" s="404"/>
      <c r="C26" s="383"/>
      <c r="D26" s="384"/>
      <c r="E26" s="66"/>
      <c r="F26" s="385" t="s">
        <v>195</v>
      </c>
      <c r="G26" s="386"/>
      <c r="H26" s="387"/>
      <c r="I26" s="25"/>
      <c r="J26" s="26" t="s">
        <v>59</v>
      </c>
      <c r="K26" s="72"/>
      <c r="L26" s="28">
        <f>SUM(L5:L25)</f>
        <v>0</v>
      </c>
      <c r="M26" s="36"/>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row>
    <row r="27" spans="1:257" ht="3.75" customHeight="1">
      <c r="A27" s="30"/>
      <c r="B27" s="30"/>
      <c r="C27" s="30"/>
      <c r="D27" s="30"/>
      <c r="E27" s="30"/>
      <c r="F27" s="30"/>
      <c r="G27" s="30"/>
      <c r="H27" s="30"/>
      <c r="I27" s="30"/>
      <c r="J27" s="37"/>
      <c r="K27" s="30"/>
      <c r="L27" s="30"/>
      <c r="M27" s="30"/>
    </row>
    <row r="28" spans="1:257" ht="37.5" customHeight="1">
      <c r="A28" s="30"/>
      <c r="B28" s="30"/>
      <c r="C28" s="30"/>
      <c r="D28" s="30"/>
      <c r="E28" s="30"/>
      <c r="F28" s="30"/>
      <c r="G28" s="30"/>
      <c r="H28" s="30"/>
      <c r="I28" s="30"/>
      <c r="J28" s="30"/>
      <c r="K28" s="30"/>
      <c r="L28" s="30"/>
      <c r="M28" s="30"/>
    </row>
    <row r="29" spans="1:257" s="39" customFormat="1" ht="18.75" customHeight="1">
      <c r="A29" s="38"/>
      <c r="B29" s="2" t="s">
        <v>30</v>
      </c>
      <c r="C29" s="415" t="s">
        <v>31</v>
      </c>
      <c r="D29" s="416"/>
      <c r="E29" s="127"/>
      <c r="F29" s="126" t="s">
        <v>32</v>
      </c>
      <c r="G29" s="126" t="s">
        <v>342</v>
      </c>
      <c r="H29" s="126" t="s">
        <v>343</v>
      </c>
      <c r="I29" s="126" t="s">
        <v>33</v>
      </c>
      <c r="J29" s="407" t="s">
        <v>34</v>
      </c>
      <c r="K29" s="407"/>
      <c r="L29" s="5" t="s">
        <v>35</v>
      </c>
      <c r="M29" s="38"/>
    </row>
    <row r="30" spans="1:257" s="14" customFormat="1" ht="18" customHeight="1">
      <c r="A30" s="33"/>
      <c r="B30" s="402" t="s">
        <v>329</v>
      </c>
      <c r="C30" s="501" t="s">
        <v>496</v>
      </c>
      <c r="D30" s="505"/>
      <c r="E30" s="505"/>
      <c r="F30" s="505"/>
      <c r="G30" s="505"/>
      <c r="H30" s="505"/>
      <c r="I30" s="505"/>
      <c r="J30" s="505"/>
      <c r="K30" s="505"/>
      <c r="L30" s="506"/>
      <c r="M30" s="36"/>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row>
    <row r="31" spans="1:257" s="14" customFormat="1" ht="18" customHeight="1">
      <c r="A31" s="33"/>
      <c r="B31" s="403"/>
      <c r="C31" s="408" t="s">
        <v>365</v>
      </c>
      <c r="D31" s="409"/>
      <c r="E31" s="64"/>
      <c r="F31" s="16" t="s">
        <v>393</v>
      </c>
      <c r="G31" s="129" t="s">
        <v>376</v>
      </c>
      <c r="H31" s="128" t="s">
        <v>377</v>
      </c>
      <c r="I31" s="17"/>
      <c r="J31" s="20">
        <v>8</v>
      </c>
      <c r="K31" s="19" t="s">
        <v>204</v>
      </c>
      <c r="L31" s="12">
        <f t="shared" ref="L31:L50" si="3">IF(J31="",I31,ROUND(I31*J31,0))</f>
        <v>0</v>
      </c>
      <c r="M31" s="36"/>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row>
    <row r="32" spans="1:257" s="14" customFormat="1" ht="18" customHeight="1">
      <c r="A32" s="33"/>
      <c r="B32" s="403"/>
      <c r="C32" s="408"/>
      <c r="D32" s="409"/>
      <c r="E32" s="64"/>
      <c r="F32" s="16" t="s">
        <v>344</v>
      </c>
      <c r="G32" s="129" t="s">
        <v>385</v>
      </c>
      <c r="H32" s="128" t="s">
        <v>377</v>
      </c>
      <c r="I32" s="17"/>
      <c r="J32" s="20">
        <v>1</v>
      </c>
      <c r="K32" s="98" t="s">
        <v>220</v>
      </c>
      <c r="L32" s="12">
        <f t="shared" si="3"/>
        <v>0</v>
      </c>
      <c r="M32" s="36"/>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row>
    <row r="33" spans="1:257" s="14" customFormat="1" ht="18" customHeight="1">
      <c r="A33" s="33"/>
      <c r="B33" s="403"/>
      <c r="C33" s="408" t="s">
        <v>354</v>
      </c>
      <c r="D33" s="409"/>
      <c r="E33" s="64"/>
      <c r="F33" s="16"/>
      <c r="G33" s="129" t="s">
        <v>384</v>
      </c>
      <c r="H33" s="128" t="s">
        <v>378</v>
      </c>
      <c r="I33" s="17"/>
      <c r="J33" s="20"/>
      <c r="K33" s="98"/>
      <c r="L33" s="12">
        <f t="shared" si="3"/>
        <v>0</v>
      </c>
      <c r="M33" s="36"/>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row>
    <row r="34" spans="1:257" s="14" customFormat="1" ht="18" customHeight="1">
      <c r="A34" s="33"/>
      <c r="B34" s="403"/>
      <c r="C34" s="408" t="s">
        <v>345</v>
      </c>
      <c r="D34" s="409"/>
      <c r="E34" s="64"/>
      <c r="F34" s="16" t="s">
        <v>394</v>
      </c>
      <c r="G34" s="129" t="s">
        <v>386</v>
      </c>
      <c r="H34" s="128" t="s">
        <v>378</v>
      </c>
      <c r="I34" s="17"/>
      <c r="J34" s="20">
        <v>1.5</v>
      </c>
      <c r="K34" s="19" t="s">
        <v>200</v>
      </c>
      <c r="L34" s="12">
        <f t="shared" si="3"/>
        <v>0</v>
      </c>
      <c r="M34" s="36"/>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row>
    <row r="35" spans="1:257" s="14" customFormat="1" ht="18" customHeight="1">
      <c r="A35" s="33"/>
      <c r="B35" s="403"/>
      <c r="C35" s="408" t="s">
        <v>346</v>
      </c>
      <c r="D35" s="409"/>
      <c r="E35" s="65"/>
      <c r="F35" s="16" t="s">
        <v>375</v>
      </c>
      <c r="G35" s="129"/>
      <c r="H35" s="128" t="s">
        <v>377</v>
      </c>
      <c r="I35" s="17"/>
      <c r="J35" s="20">
        <v>1</v>
      </c>
      <c r="K35" s="98" t="s">
        <v>389</v>
      </c>
      <c r="L35" s="12">
        <f t="shared" si="3"/>
        <v>0</v>
      </c>
      <c r="M35" s="36"/>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row>
    <row r="36" spans="1:257" s="14" customFormat="1" ht="18" customHeight="1">
      <c r="A36" s="33"/>
      <c r="B36" s="403"/>
      <c r="C36" s="408" t="s">
        <v>347</v>
      </c>
      <c r="D36" s="409"/>
      <c r="E36" s="64"/>
      <c r="F36" s="16" t="s">
        <v>404</v>
      </c>
      <c r="G36" s="129"/>
      <c r="H36" s="128" t="s">
        <v>378</v>
      </c>
      <c r="I36" s="17"/>
      <c r="J36" s="20">
        <v>1</v>
      </c>
      <c r="K36" s="98" t="s">
        <v>389</v>
      </c>
      <c r="L36" s="12">
        <f t="shared" si="3"/>
        <v>0</v>
      </c>
      <c r="M36" s="36"/>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row>
    <row r="37" spans="1:257" s="14" customFormat="1" ht="18" customHeight="1">
      <c r="A37" s="33"/>
      <c r="B37" s="403"/>
      <c r="C37" s="408" t="s">
        <v>374</v>
      </c>
      <c r="D37" s="409"/>
      <c r="E37" s="64"/>
      <c r="F37" s="16" t="s">
        <v>359</v>
      </c>
      <c r="G37" s="129"/>
      <c r="H37" s="128" t="s">
        <v>378</v>
      </c>
      <c r="I37" s="17"/>
      <c r="J37" s="20"/>
      <c r="K37" s="98"/>
      <c r="L37" s="12">
        <f t="shared" si="3"/>
        <v>0</v>
      </c>
      <c r="M37" s="36"/>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row>
    <row r="38" spans="1:257" s="14" customFormat="1" ht="18" customHeight="1">
      <c r="A38" s="33"/>
      <c r="B38" s="403"/>
      <c r="C38" s="408" t="s">
        <v>357</v>
      </c>
      <c r="D38" s="409"/>
      <c r="E38" s="64"/>
      <c r="F38" s="16" t="s">
        <v>360</v>
      </c>
      <c r="G38" s="129"/>
      <c r="H38" s="128" t="s">
        <v>378</v>
      </c>
      <c r="I38" s="17"/>
      <c r="J38" s="20"/>
      <c r="K38" s="98"/>
      <c r="L38" s="12">
        <f t="shared" si="3"/>
        <v>0</v>
      </c>
      <c r="M38" s="36"/>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row>
    <row r="39" spans="1:257" s="14" customFormat="1" ht="18" customHeight="1">
      <c r="A39" s="33"/>
      <c r="B39" s="403"/>
      <c r="C39" s="408" t="s">
        <v>357</v>
      </c>
      <c r="D39" s="409"/>
      <c r="E39" s="65"/>
      <c r="F39" s="16" t="s">
        <v>361</v>
      </c>
      <c r="G39" s="129"/>
      <c r="H39" s="128" t="s">
        <v>378</v>
      </c>
      <c r="I39" s="17"/>
      <c r="J39" s="20"/>
      <c r="K39" s="98"/>
      <c r="L39" s="12">
        <f t="shared" si="3"/>
        <v>0</v>
      </c>
      <c r="M39" s="36"/>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row>
    <row r="40" spans="1:257" s="14" customFormat="1" ht="18" customHeight="1">
      <c r="A40" s="33"/>
      <c r="B40" s="403"/>
      <c r="C40" s="408" t="s">
        <v>357</v>
      </c>
      <c r="D40" s="409"/>
      <c r="E40" s="64"/>
      <c r="F40" s="16" t="s">
        <v>362</v>
      </c>
      <c r="G40" s="129"/>
      <c r="H40" s="128" t="s">
        <v>378</v>
      </c>
      <c r="I40" s="17"/>
      <c r="J40" s="20"/>
      <c r="K40" s="98"/>
      <c r="L40" s="12">
        <f t="shared" si="3"/>
        <v>0</v>
      </c>
      <c r="M40" s="36"/>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row>
    <row r="41" spans="1:257" s="14" customFormat="1" ht="18" customHeight="1">
      <c r="A41" s="33"/>
      <c r="B41" s="403"/>
      <c r="C41" s="408" t="s">
        <v>357</v>
      </c>
      <c r="D41" s="409"/>
      <c r="E41" s="64"/>
      <c r="F41" s="16" t="s">
        <v>363</v>
      </c>
      <c r="G41" s="129"/>
      <c r="H41" s="128" t="s">
        <v>378</v>
      </c>
      <c r="I41" s="17"/>
      <c r="J41" s="20"/>
      <c r="K41" s="98"/>
      <c r="L41" s="12">
        <f t="shared" si="3"/>
        <v>0</v>
      </c>
      <c r="M41" s="36"/>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c r="IW41" s="13"/>
    </row>
    <row r="42" spans="1:257" s="14" customFormat="1" ht="18" customHeight="1">
      <c r="A42" s="33"/>
      <c r="B42" s="403"/>
      <c r="C42" s="408" t="s">
        <v>358</v>
      </c>
      <c r="D42" s="409"/>
      <c r="E42" s="64"/>
      <c r="F42" s="16" t="s">
        <v>396</v>
      </c>
      <c r="G42" s="129"/>
      <c r="H42" s="128" t="s">
        <v>379</v>
      </c>
      <c r="I42" s="17"/>
      <c r="J42" s="20">
        <v>10</v>
      </c>
      <c r="K42" s="98" t="s">
        <v>227</v>
      </c>
      <c r="L42" s="12">
        <f t="shared" si="3"/>
        <v>0</v>
      </c>
      <c r="M42" s="36"/>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row>
    <row r="43" spans="1:257" s="14" customFormat="1" ht="18" customHeight="1">
      <c r="A43" s="33"/>
      <c r="B43" s="403"/>
      <c r="C43" s="408" t="s">
        <v>357</v>
      </c>
      <c r="D43" s="409"/>
      <c r="E43" s="64"/>
      <c r="F43" s="16"/>
      <c r="G43" s="129"/>
      <c r="H43" s="128"/>
      <c r="I43" s="17"/>
      <c r="J43" s="20"/>
      <c r="K43" s="98"/>
      <c r="L43" s="12">
        <f t="shared" si="3"/>
        <v>0</v>
      </c>
      <c r="M43" s="36"/>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row>
    <row r="44" spans="1:257" s="14" customFormat="1" ht="18" customHeight="1">
      <c r="A44" s="33"/>
      <c r="B44" s="403"/>
      <c r="C44" s="408" t="s">
        <v>366</v>
      </c>
      <c r="D44" s="409"/>
      <c r="E44" s="65"/>
      <c r="F44" s="16" t="s">
        <v>367</v>
      </c>
      <c r="G44" s="129"/>
      <c r="H44" s="128" t="s">
        <v>378</v>
      </c>
      <c r="I44" s="17"/>
      <c r="J44" s="20"/>
      <c r="K44" s="98"/>
      <c r="L44" s="12">
        <f t="shared" si="3"/>
        <v>0</v>
      </c>
      <c r="M44" s="36"/>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row>
    <row r="45" spans="1:257" s="14" customFormat="1" ht="18" customHeight="1">
      <c r="A45" s="33"/>
      <c r="B45" s="403"/>
      <c r="C45" s="408"/>
      <c r="D45" s="409"/>
      <c r="E45" s="65"/>
      <c r="F45" s="16" t="s">
        <v>364</v>
      </c>
      <c r="G45" s="129"/>
      <c r="H45" s="128" t="s">
        <v>380</v>
      </c>
      <c r="I45" s="23"/>
      <c r="J45" s="20"/>
      <c r="K45" s="98"/>
      <c r="L45" s="12">
        <f t="shared" si="3"/>
        <v>0</v>
      </c>
      <c r="M45" s="36"/>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F45" s="13"/>
      <c r="IG45" s="13"/>
      <c r="IH45" s="13"/>
      <c r="II45" s="13"/>
      <c r="IJ45" s="13"/>
      <c r="IK45" s="13"/>
      <c r="IL45" s="13"/>
      <c r="IM45" s="13"/>
      <c r="IN45" s="13"/>
      <c r="IO45" s="13"/>
      <c r="IP45" s="13"/>
      <c r="IQ45" s="13"/>
      <c r="IR45" s="13"/>
      <c r="IS45" s="13"/>
      <c r="IT45" s="13"/>
      <c r="IU45" s="13"/>
      <c r="IV45" s="13"/>
      <c r="IW45" s="13"/>
    </row>
    <row r="46" spans="1:257" s="14" customFormat="1" ht="18" customHeight="1">
      <c r="A46" s="33"/>
      <c r="B46" s="403"/>
      <c r="C46" s="408"/>
      <c r="D46" s="409"/>
      <c r="E46" s="65"/>
      <c r="F46" s="16" t="s">
        <v>368</v>
      </c>
      <c r="G46" s="129"/>
      <c r="H46" s="128" t="s">
        <v>381</v>
      </c>
      <c r="I46" s="17"/>
      <c r="J46" s="20"/>
      <c r="K46" s="98"/>
      <c r="L46" s="12">
        <f t="shared" si="3"/>
        <v>0</v>
      </c>
      <c r="M46" s="36"/>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c r="HS46" s="13"/>
      <c r="HT46" s="13"/>
      <c r="HU46" s="13"/>
      <c r="HV46" s="13"/>
      <c r="HW46" s="13"/>
      <c r="HX46" s="13"/>
      <c r="HY46" s="13"/>
      <c r="HZ46" s="13"/>
      <c r="IA46" s="13"/>
      <c r="IB46" s="13"/>
      <c r="IC46" s="13"/>
      <c r="ID46" s="13"/>
      <c r="IE46" s="13"/>
      <c r="IF46" s="13"/>
      <c r="IG46" s="13"/>
      <c r="IH46" s="13"/>
      <c r="II46" s="13"/>
      <c r="IJ46" s="13"/>
      <c r="IK46" s="13"/>
      <c r="IL46" s="13"/>
      <c r="IM46" s="13"/>
      <c r="IN46" s="13"/>
      <c r="IO46" s="13"/>
      <c r="IP46" s="13"/>
      <c r="IQ46" s="13"/>
      <c r="IR46" s="13"/>
      <c r="IS46" s="13"/>
      <c r="IT46" s="13"/>
      <c r="IU46" s="13"/>
      <c r="IV46" s="13"/>
      <c r="IW46" s="13"/>
    </row>
    <row r="47" spans="1:257" s="14" customFormat="1" ht="18" customHeight="1">
      <c r="A47" s="33"/>
      <c r="B47" s="403"/>
      <c r="C47" s="408" t="s">
        <v>370</v>
      </c>
      <c r="D47" s="409"/>
      <c r="E47" s="65"/>
      <c r="F47" s="16" t="s">
        <v>369</v>
      </c>
      <c r="G47" s="129"/>
      <c r="H47" s="128" t="s">
        <v>382</v>
      </c>
      <c r="I47" s="17"/>
      <c r="J47" s="20"/>
      <c r="K47" s="98"/>
      <c r="L47" s="12">
        <f t="shared" si="3"/>
        <v>0</v>
      </c>
      <c r="M47" s="36"/>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row>
    <row r="48" spans="1:257" s="14" customFormat="1" ht="18" customHeight="1">
      <c r="A48" s="33"/>
      <c r="B48" s="403"/>
      <c r="C48" s="408" t="s">
        <v>371</v>
      </c>
      <c r="D48" s="409"/>
      <c r="E48" s="65"/>
      <c r="F48" s="16" t="s">
        <v>420</v>
      </c>
      <c r="G48" s="129"/>
      <c r="H48" s="128" t="s">
        <v>377</v>
      </c>
      <c r="I48" s="17"/>
      <c r="J48" s="20">
        <v>1</v>
      </c>
      <c r="K48" s="98" t="s">
        <v>281</v>
      </c>
      <c r="L48" s="12">
        <f t="shared" si="3"/>
        <v>0</v>
      </c>
      <c r="M48" s="36"/>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c r="IW48" s="13"/>
    </row>
    <row r="49" spans="1:257" s="14" customFormat="1" ht="18" customHeight="1">
      <c r="A49" s="33"/>
      <c r="B49" s="403"/>
      <c r="C49" s="408" t="s">
        <v>357</v>
      </c>
      <c r="D49" s="409"/>
      <c r="E49" s="65"/>
      <c r="F49" s="16" t="s">
        <v>372</v>
      </c>
      <c r="G49" s="129"/>
      <c r="H49" s="128" t="s">
        <v>377</v>
      </c>
      <c r="I49" s="17"/>
      <c r="J49" s="20"/>
      <c r="K49" s="98"/>
      <c r="L49" s="12">
        <f t="shared" si="3"/>
        <v>0</v>
      </c>
      <c r="M49" s="36"/>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c r="IW49" s="13"/>
    </row>
    <row r="50" spans="1:257" s="14" customFormat="1" ht="18" customHeight="1">
      <c r="A50" s="33"/>
      <c r="B50" s="403"/>
      <c r="C50" s="408" t="s">
        <v>190</v>
      </c>
      <c r="D50" s="409"/>
      <c r="E50" s="65"/>
      <c r="F50" s="22" t="s">
        <v>373</v>
      </c>
      <c r="G50" s="130"/>
      <c r="H50" s="128" t="s">
        <v>383</v>
      </c>
      <c r="I50" s="23"/>
      <c r="J50" s="20"/>
      <c r="K50" s="98"/>
      <c r="L50" s="12">
        <f t="shared" si="3"/>
        <v>0</v>
      </c>
      <c r="M50" s="36"/>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c r="IW50" s="13"/>
    </row>
    <row r="51" spans="1:257" s="14" customFormat="1" ht="18.75" customHeight="1">
      <c r="A51" s="33"/>
      <c r="B51" s="404"/>
      <c r="C51" s="383"/>
      <c r="D51" s="384"/>
      <c r="E51" s="66"/>
      <c r="F51" s="385" t="s">
        <v>195</v>
      </c>
      <c r="G51" s="386"/>
      <c r="H51" s="387"/>
      <c r="I51" s="25"/>
      <c r="J51" s="26" t="s">
        <v>59</v>
      </c>
      <c r="K51" s="72"/>
      <c r="L51" s="28">
        <f>SUM(L30:L50)</f>
        <v>0</v>
      </c>
      <c r="M51" s="36"/>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c r="HS51" s="13"/>
      <c r="HT51" s="13"/>
      <c r="HU51" s="13"/>
      <c r="HV51" s="13"/>
      <c r="HW51" s="13"/>
      <c r="HX51" s="13"/>
      <c r="HY51" s="13"/>
      <c r="HZ51" s="13"/>
      <c r="IA51" s="13"/>
      <c r="IB51" s="13"/>
      <c r="IC51" s="13"/>
      <c r="ID51" s="13"/>
      <c r="IE51" s="13"/>
      <c r="IF51" s="13"/>
      <c r="IG51" s="13"/>
      <c r="IH51" s="13"/>
      <c r="II51" s="13"/>
      <c r="IJ51" s="13"/>
      <c r="IK51" s="13"/>
      <c r="IL51" s="13"/>
      <c r="IM51" s="13"/>
      <c r="IN51" s="13"/>
      <c r="IO51" s="13"/>
      <c r="IP51" s="13"/>
      <c r="IQ51" s="13"/>
      <c r="IR51" s="13"/>
      <c r="IS51" s="13"/>
      <c r="IT51" s="13"/>
      <c r="IU51" s="13"/>
      <c r="IV51" s="13"/>
      <c r="IW51" s="13"/>
    </row>
    <row r="52" spans="1:257" ht="3.75" customHeight="1">
      <c r="A52" s="30"/>
      <c r="B52" s="30"/>
      <c r="C52" s="30"/>
      <c r="D52" s="30"/>
      <c r="E52" s="30"/>
      <c r="F52" s="30"/>
      <c r="G52" s="30"/>
      <c r="H52" s="30"/>
      <c r="I52" s="30"/>
      <c r="J52" s="37"/>
      <c r="K52" s="30"/>
      <c r="L52" s="30"/>
      <c r="M52" s="30"/>
    </row>
  </sheetData>
  <mergeCells count="53">
    <mergeCell ref="C48:D48"/>
    <mergeCell ref="C49:D49"/>
    <mergeCell ref="C50:D50"/>
    <mergeCell ref="C51:D51"/>
    <mergeCell ref="F51:H51"/>
    <mergeCell ref="C43:D43"/>
    <mergeCell ref="C44:D44"/>
    <mergeCell ref="C45:D45"/>
    <mergeCell ref="C46:D46"/>
    <mergeCell ref="C47:D47"/>
    <mergeCell ref="C29:D29"/>
    <mergeCell ref="J29:K29"/>
    <mergeCell ref="B30:B51"/>
    <mergeCell ref="C30:L30"/>
    <mergeCell ref="C31:D31"/>
    <mergeCell ref="C32:D32"/>
    <mergeCell ref="C33:D33"/>
    <mergeCell ref="C34:D34"/>
    <mergeCell ref="C35:D35"/>
    <mergeCell ref="C36:D36"/>
    <mergeCell ref="C37:D37"/>
    <mergeCell ref="C38:D38"/>
    <mergeCell ref="C39:D39"/>
    <mergeCell ref="C40:D40"/>
    <mergeCell ref="C41:D41"/>
    <mergeCell ref="C42:D42"/>
    <mergeCell ref="K2:L2"/>
    <mergeCell ref="C4:D4"/>
    <mergeCell ref="J4:K4"/>
    <mergeCell ref="C16:D16"/>
    <mergeCell ref="C17:D17"/>
    <mergeCell ref="B5:B26"/>
    <mergeCell ref="C12:D12"/>
    <mergeCell ref="C10:D10"/>
    <mergeCell ref="C11:D11"/>
    <mergeCell ref="C8:D8"/>
    <mergeCell ref="C9:D9"/>
    <mergeCell ref="C7:D7"/>
    <mergeCell ref="C18:D18"/>
    <mergeCell ref="C19:D19"/>
    <mergeCell ref="C20:D20"/>
    <mergeCell ref="C6:D6"/>
    <mergeCell ref="C5:L5"/>
    <mergeCell ref="C24:D24"/>
    <mergeCell ref="C25:D25"/>
    <mergeCell ref="C26:D26"/>
    <mergeCell ref="F26:H26"/>
    <mergeCell ref="C21:D21"/>
    <mergeCell ref="C22:D22"/>
    <mergeCell ref="C23:D23"/>
    <mergeCell ref="C13:D13"/>
    <mergeCell ref="C14:D14"/>
    <mergeCell ref="C15:D15"/>
  </mergeCells>
  <phoneticPr fontId="3"/>
  <dataValidations count="1">
    <dataValidation type="decimal" imeMode="off" operator="greaterThanOrEqual" allowBlank="1" showInputMessage="1" showErrorMessage="1" error="正しい数字を入力して下さい。" sqref="JE5:JF25 WVQ5:WVR25 WLU5:WLV25 WBY5:WBZ25 VSC5:VSD25 VIG5:VIH25 UYK5:UYL25 UOO5:UOP25 UES5:UET25 TUW5:TUX25 TLA5:TLB25 TBE5:TBF25 SRI5:SRJ25 SHM5:SHN25 RXQ5:RXR25 RNU5:RNV25 RDY5:RDZ25 QUC5:QUD25 QKG5:QKH25 QAK5:QAL25 PQO5:PQP25 PGS5:PGT25 OWW5:OWX25 ONA5:ONB25 ODE5:ODF25 NTI5:NTJ25 NJM5:NJN25 MZQ5:MZR25 MPU5:MPV25 MFY5:MFZ25 LWC5:LWD25 LMG5:LMH25 LCK5:LCL25 KSO5:KSP25 KIS5:KIT25 JYW5:JYX25 JPA5:JPB25 JFE5:JFF25 IVI5:IVJ25 ILM5:ILN25 IBQ5:IBR25 HRU5:HRV25 HHY5:HHZ25 GYC5:GYD25 GOG5:GOH25 GEK5:GEL25 FUO5:FUP25 FKS5:FKT25 FAW5:FAX25 ERA5:ERB25 EHE5:EHF25 DXI5:DXJ25 DNM5:DNN25 DDQ5:DDR25 CTU5:CTV25 CJY5:CJZ25 CAC5:CAD25 BQG5:BQH25 BGK5:BGL25 AWO5:AWP25 AMS5:AMT25 ACW5:ACX25 TA5:TB25 I6:J25 JE30:JF50 WVQ30:WVR50 WLU30:WLV50 WBY30:WBZ50 VSC30:VSD50 VIG30:VIH50 UYK30:UYL50 UOO30:UOP50 UES30:UET50 TUW30:TUX50 TLA30:TLB50 TBE30:TBF50 SRI30:SRJ50 SHM30:SHN50 RXQ30:RXR50 RNU30:RNV50 RDY30:RDZ50 QUC30:QUD50 QKG30:QKH50 QAK30:QAL50 PQO30:PQP50 PGS30:PGT50 OWW30:OWX50 ONA30:ONB50 ODE30:ODF50 NTI30:NTJ50 NJM30:NJN50 MZQ30:MZR50 MPU30:MPV50 MFY30:MFZ50 LWC30:LWD50 LMG30:LMH50 LCK30:LCL50 KSO30:KSP50 KIS30:KIT50 JYW30:JYX50 JPA30:JPB50 JFE30:JFF50 IVI30:IVJ50 ILM30:ILN50 IBQ30:IBR50 HRU30:HRV50 HHY30:HHZ50 GYC30:GYD50 GOG30:GOH50 GEK30:GEL50 FUO30:FUP50 FKS30:FKT50 FAW30:FAX50 ERA30:ERB50 EHE30:EHF50 DXI30:DXJ50 DNM30:DNN50 DDQ30:DDR50 CTU30:CTV50 CJY30:CJZ50 CAC30:CAD50 BQG30:BQH50 BGK30:BGL50 AWO30:AWP50 AMS30:AMT50 ACW30:ACX50 TA30:TB50 I31:J50">
      <formula1>-1000000000000</formula1>
    </dataValidation>
  </dataValidations>
  <pageMargins left="0.59055118110236227" right="0.39370078740157483" top="0.59055118110236227" bottom="0.39370078740157483" header="0" footer="0"/>
  <pageSetup paperSize="9" scale="61"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topLeftCell="A12" zoomScale="95" zoomScaleNormal="95" zoomScaleSheetLayoutView="80" workbookViewId="0">
      <selection activeCell="P15" sqref="P15"/>
    </sheetView>
  </sheetViews>
  <sheetFormatPr defaultColWidth="11.83203125" defaultRowHeight="15" customHeight="1"/>
  <cols>
    <col min="1" max="1" width="0.33203125" style="222" customWidth="1"/>
    <col min="2" max="2" width="4.1640625" style="185" customWidth="1"/>
    <col min="3" max="3" width="6.6640625" style="185" customWidth="1"/>
    <col min="4" max="4" width="21.6640625" style="185" customWidth="1"/>
    <col min="5" max="5" width="5.83203125" style="185" customWidth="1"/>
    <col min="6" max="7" width="12.33203125" style="185" customWidth="1"/>
    <col min="8" max="9" width="11.6640625" style="185" customWidth="1"/>
    <col min="10" max="11" width="7.33203125" style="185" customWidth="1"/>
    <col min="12" max="12" width="14.83203125" style="185" customWidth="1"/>
    <col min="13" max="13" width="5.33203125" style="185" customWidth="1"/>
    <col min="14" max="14" width="14.83203125" style="185" customWidth="1"/>
    <col min="15" max="15" width="0.33203125" style="185" customWidth="1"/>
    <col min="16" max="16384" width="11.83203125" style="185"/>
  </cols>
  <sheetData>
    <row r="1" spans="1:15" ht="38.25" customHeight="1">
      <c r="A1" s="182"/>
      <c r="B1" s="183"/>
      <c r="C1" s="182"/>
      <c r="D1" s="507" t="s">
        <v>548</v>
      </c>
      <c r="E1" s="507"/>
      <c r="F1" s="507"/>
      <c r="G1" s="507"/>
      <c r="H1" s="507"/>
      <c r="I1" s="507"/>
      <c r="J1" s="507"/>
      <c r="K1" s="507"/>
      <c r="L1" s="507"/>
      <c r="M1" s="507"/>
      <c r="N1" s="184">
        <v>20200722</v>
      </c>
      <c r="O1" s="182"/>
    </row>
    <row r="2" spans="1:15" s="188" customFormat="1" ht="15" customHeight="1">
      <c r="A2" s="182"/>
      <c r="B2" s="508" t="s">
        <v>549</v>
      </c>
      <c r="C2" s="508"/>
      <c r="D2" s="509" t="s">
        <v>550</v>
      </c>
      <c r="E2" s="510"/>
      <c r="F2" s="509" t="s">
        <v>551</v>
      </c>
      <c r="G2" s="511"/>
      <c r="H2" s="511"/>
      <c r="I2" s="511"/>
      <c r="J2" s="511"/>
      <c r="K2" s="510"/>
      <c r="L2" s="186" t="s">
        <v>552</v>
      </c>
      <c r="M2" s="186" t="s">
        <v>553</v>
      </c>
      <c r="N2" s="187" t="s">
        <v>554</v>
      </c>
      <c r="O2" s="182"/>
    </row>
    <row r="3" spans="1:15" ht="15" customHeight="1">
      <c r="A3" s="182"/>
      <c r="B3" s="512" t="s">
        <v>548</v>
      </c>
      <c r="C3" s="515" t="s">
        <v>555</v>
      </c>
      <c r="D3" s="516"/>
      <c r="E3" s="516"/>
      <c r="F3" s="516"/>
      <c r="G3" s="516"/>
      <c r="H3" s="516"/>
      <c r="I3" s="516"/>
      <c r="J3" s="516"/>
      <c r="K3" s="516"/>
      <c r="L3" s="516"/>
      <c r="M3" s="516"/>
      <c r="N3" s="517"/>
      <c r="O3" s="182"/>
    </row>
    <row r="4" spans="1:15" ht="37.5" customHeight="1">
      <c r="A4" s="185"/>
      <c r="B4" s="513"/>
      <c r="C4" s="518" t="s">
        <v>556</v>
      </c>
      <c r="D4" s="519"/>
      <c r="E4" s="519"/>
      <c r="F4" s="519"/>
      <c r="G4" s="519"/>
      <c r="H4" s="519"/>
      <c r="I4" s="519"/>
      <c r="J4" s="519"/>
      <c r="K4" s="519"/>
      <c r="L4" s="519"/>
      <c r="M4" s="519"/>
      <c r="N4" s="520"/>
    </row>
    <row r="5" spans="1:15" ht="90" customHeight="1">
      <c r="A5" s="185"/>
      <c r="B5" s="513"/>
      <c r="C5" s="521" t="s">
        <v>557</v>
      </c>
      <c r="D5" s="522"/>
      <c r="E5" s="522"/>
      <c r="F5" s="522"/>
      <c r="G5" s="522"/>
      <c r="H5" s="522"/>
      <c r="I5" s="522"/>
      <c r="J5" s="522"/>
      <c r="K5" s="522"/>
      <c r="L5" s="522"/>
      <c r="M5" s="522"/>
      <c r="N5" s="523"/>
    </row>
    <row r="6" spans="1:15" ht="15" customHeight="1">
      <c r="A6" s="189"/>
      <c r="B6" s="513"/>
      <c r="C6" s="524" t="s">
        <v>558</v>
      </c>
      <c r="D6" s="525"/>
      <c r="E6" s="525"/>
      <c r="F6" s="525"/>
      <c r="G6" s="525"/>
      <c r="H6" s="525"/>
      <c r="I6" s="525"/>
      <c r="J6" s="525"/>
      <c r="K6" s="525"/>
      <c r="L6" s="525"/>
      <c r="M6" s="525"/>
      <c r="N6" s="526"/>
      <c r="O6" s="182"/>
    </row>
    <row r="7" spans="1:15" ht="15" customHeight="1">
      <c r="A7" s="182"/>
      <c r="B7" s="513"/>
      <c r="C7" s="190"/>
      <c r="D7" s="527" t="s">
        <v>559</v>
      </c>
      <c r="E7" s="527"/>
      <c r="F7" s="528" t="s">
        <v>560</v>
      </c>
      <c r="G7" s="529"/>
      <c r="H7" s="191"/>
      <c r="I7" s="192"/>
      <c r="J7" s="193"/>
      <c r="K7" s="194"/>
      <c r="L7" s="195" t="s">
        <v>561</v>
      </c>
      <c r="M7" s="196" t="s">
        <v>553</v>
      </c>
      <c r="N7" s="197">
        <v>0</v>
      </c>
      <c r="O7" s="182"/>
    </row>
    <row r="8" spans="1:15" ht="15" customHeight="1">
      <c r="A8" s="182"/>
      <c r="B8" s="513"/>
      <c r="C8" s="190"/>
      <c r="D8" s="527" t="s">
        <v>562</v>
      </c>
      <c r="E8" s="527"/>
      <c r="F8" s="530" t="s">
        <v>563</v>
      </c>
      <c r="G8" s="531"/>
      <c r="H8" s="198"/>
      <c r="I8" s="199"/>
      <c r="J8" s="193"/>
      <c r="K8" s="194"/>
      <c r="L8" s="195" t="s">
        <v>561</v>
      </c>
      <c r="M8" s="196" t="s">
        <v>553</v>
      </c>
      <c r="N8" s="200">
        <v>0</v>
      </c>
      <c r="O8" s="182"/>
    </row>
    <row r="9" spans="1:15" ht="15" customHeight="1">
      <c r="A9" s="182"/>
      <c r="B9" s="513"/>
      <c r="C9" s="190"/>
      <c r="D9" s="527" t="s">
        <v>564</v>
      </c>
      <c r="E9" s="527"/>
      <c r="F9" s="528" t="s">
        <v>560</v>
      </c>
      <c r="G9" s="529"/>
      <c r="H9" s="198"/>
      <c r="I9" s="199"/>
      <c r="J9" s="193"/>
      <c r="K9" s="194"/>
      <c r="L9" s="195" t="s">
        <v>561</v>
      </c>
      <c r="M9" s="196" t="s">
        <v>553</v>
      </c>
      <c r="N9" s="197">
        <v>0</v>
      </c>
      <c r="O9" s="182"/>
    </row>
    <row r="10" spans="1:15" ht="15" customHeight="1">
      <c r="A10" s="182"/>
      <c r="B10" s="513"/>
      <c r="C10" s="190"/>
      <c r="D10" s="527" t="s">
        <v>565</v>
      </c>
      <c r="E10" s="527"/>
      <c r="F10" s="530" t="s">
        <v>563</v>
      </c>
      <c r="G10" s="531"/>
      <c r="H10" s="198"/>
      <c r="I10" s="199"/>
      <c r="J10" s="193"/>
      <c r="K10" s="194"/>
      <c r="L10" s="195" t="s">
        <v>561</v>
      </c>
      <c r="M10" s="196" t="s">
        <v>553</v>
      </c>
      <c r="N10" s="200">
        <v>0</v>
      </c>
      <c r="O10" s="182"/>
    </row>
    <row r="11" spans="1:15" ht="15" customHeight="1">
      <c r="A11" s="182"/>
      <c r="B11" s="513"/>
      <c r="C11" s="190"/>
      <c r="D11" s="527" t="s">
        <v>566</v>
      </c>
      <c r="E11" s="527"/>
      <c r="F11" s="528" t="s">
        <v>560</v>
      </c>
      <c r="G11" s="529"/>
      <c r="H11" s="198"/>
      <c r="I11" s="199"/>
      <c r="J11" s="193"/>
      <c r="K11" s="194"/>
      <c r="L11" s="195" t="s">
        <v>561</v>
      </c>
      <c r="M11" s="196" t="s">
        <v>553</v>
      </c>
      <c r="N11" s="197">
        <v>0</v>
      </c>
      <c r="O11" s="182"/>
    </row>
    <row r="12" spans="1:15" ht="26.25" customHeight="1">
      <c r="A12" s="189"/>
      <c r="B12" s="513"/>
      <c r="C12" s="524" t="s">
        <v>567</v>
      </c>
      <c r="D12" s="525"/>
      <c r="E12" s="525"/>
      <c r="F12" s="525"/>
      <c r="G12" s="525"/>
      <c r="H12" s="525"/>
      <c r="I12" s="525"/>
      <c r="J12" s="525"/>
      <c r="K12" s="525"/>
      <c r="L12" s="525"/>
      <c r="M12" s="525"/>
      <c r="N12" s="526"/>
      <c r="O12" s="182"/>
    </row>
    <row r="13" spans="1:15" ht="15" customHeight="1">
      <c r="A13" s="182"/>
      <c r="B13" s="513"/>
      <c r="C13" s="532"/>
      <c r="D13" s="534" t="s">
        <v>568</v>
      </c>
      <c r="E13" s="535"/>
      <c r="F13" s="538" t="s">
        <v>569</v>
      </c>
      <c r="G13" s="539"/>
      <c r="H13" s="529" t="s">
        <v>570</v>
      </c>
      <c r="I13" s="542"/>
      <c r="J13" s="542"/>
      <c r="K13" s="543"/>
      <c r="L13" s="195" t="s">
        <v>561</v>
      </c>
      <c r="M13" s="196" t="s">
        <v>553</v>
      </c>
      <c r="N13" s="201">
        <v>0</v>
      </c>
      <c r="O13" s="182"/>
    </row>
    <row r="14" spans="1:15" ht="15" customHeight="1">
      <c r="A14" s="182"/>
      <c r="B14" s="513"/>
      <c r="C14" s="533"/>
      <c r="D14" s="536"/>
      <c r="E14" s="537"/>
      <c r="F14" s="540"/>
      <c r="G14" s="541"/>
      <c r="H14" s="524" t="s">
        <v>571</v>
      </c>
      <c r="I14" s="544"/>
      <c r="J14" s="544"/>
      <c r="K14" s="545"/>
      <c r="L14" s="195" t="s">
        <v>561</v>
      </c>
      <c r="M14" s="196" t="s">
        <v>553</v>
      </c>
      <c r="N14" s="201">
        <v>0</v>
      </c>
      <c r="O14" s="182"/>
    </row>
    <row r="15" spans="1:15" ht="60.75" customHeight="1">
      <c r="A15" s="189"/>
      <c r="B15" s="513"/>
      <c r="C15" s="521" t="s">
        <v>572</v>
      </c>
      <c r="D15" s="546"/>
      <c r="E15" s="546"/>
      <c r="F15" s="546"/>
      <c r="G15" s="546"/>
      <c r="H15" s="546"/>
      <c r="I15" s="546"/>
      <c r="J15" s="546"/>
      <c r="K15" s="546"/>
      <c r="L15" s="546"/>
      <c r="M15" s="546"/>
      <c r="N15" s="547"/>
      <c r="O15" s="182"/>
    </row>
    <row r="16" spans="1:15" ht="24" customHeight="1">
      <c r="A16" s="182"/>
      <c r="B16" s="513"/>
      <c r="C16" s="190"/>
      <c r="D16" s="548" t="s">
        <v>573</v>
      </c>
      <c r="E16" s="527"/>
      <c r="F16" s="549" t="s">
        <v>574</v>
      </c>
      <c r="G16" s="550"/>
      <c r="H16" s="191"/>
      <c r="I16" s="199"/>
      <c r="J16" s="193"/>
      <c r="K16" s="194"/>
      <c r="L16" s="195" t="s">
        <v>561</v>
      </c>
      <c r="M16" s="196" t="s">
        <v>553</v>
      </c>
      <c r="N16" s="202">
        <v>0</v>
      </c>
      <c r="O16" s="182"/>
    </row>
    <row r="17" spans="1:15" ht="15" customHeight="1">
      <c r="A17" s="182"/>
      <c r="B17" s="513"/>
      <c r="C17" s="551" t="s">
        <v>575</v>
      </c>
      <c r="D17" s="552"/>
      <c r="E17" s="552"/>
      <c r="F17" s="552"/>
      <c r="G17" s="552"/>
      <c r="H17" s="552"/>
      <c r="I17" s="552"/>
      <c r="J17" s="552"/>
      <c r="K17" s="552"/>
      <c r="L17" s="552"/>
      <c r="M17" s="552"/>
      <c r="N17" s="553"/>
      <c r="O17" s="182"/>
    </row>
    <row r="18" spans="1:15" ht="15" customHeight="1">
      <c r="A18" s="182"/>
      <c r="B18" s="513"/>
      <c r="C18" s="190"/>
      <c r="D18" s="527" t="s">
        <v>576</v>
      </c>
      <c r="E18" s="527"/>
      <c r="F18" s="530" t="s">
        <v>574</v>
      </c>
      <c r="G18" s="531"/>
      <c r="H18" s="191"/>
      <c r="I18" s="199"/>
      <c r="J18" s="193"/>
      <c r="K18" s="194"/>
      <c r="L18" s="195" t="s">
        <v>561</v>
      </c>
      <c r="M18" s="196" t="s">
        <v>553</v>
      </c>
      <c r="N18" s="200">
        <v>0</v>
      </c>
      <c r="O18" s="182"/>
    </row>
    <row r="19" spans="1:15" ht="15" customHeight="1">
      <c r="A19" s="182"/>
      <c r="B19" s="513"/>
      <c r="C19" s="554" t="s">
        <v>577</v>
      </c>
      <c r="D19" s="555"/>
      <c r="E19" s="555"/>
      <c r="F19" s="555"/>
      <c r="G19" s="555"/>
      <c r="H19" s="555"/>
      <c r="I19" s="555"/>
      <c r="J19" s="555"/>
      <c r="K19" s="555"/>
      <c r="L19" s="555"/>
      <c r="M19" s="555"/>
      <c r="N19" s="556"/>
      <c r="O19" s="182"/>
    </row>
    <row r="20" spans="1:15" ht="15" customHeight="1">
      <c r="A20" s="182"/>
      <c r="B20" s="513"/>
      <c r="C20" s="557"/>
      <c r="D20" s="558"/>
      <c r="E20" s="558"/>
      <c r="F20" s="558"/>
      <c r="G20" s="558"/>
      <c r="H20" s="558"/>
      <c r="I20" s="558"/>
      <c r="J20" s="558"/>
      <c r="K20" s="558"/>
      <c r="L20" s="558"/>
      <c r="M20" s="558"/>
      <c r="N20" s="559"/>
      <c r="O20" s="182"/>
    </row>
    <row r="21" spans="1:15" ht="26.45" customHeight="1">
      <c r="A21" s="189"/>
      <c r="B21" s="513"/>
      <c r="C21" s="551" t="s">
        <v>578</v>
      </c>
      <c r="D21" s="552"/>
      <c r="E21" s="552"/>
      <c r="F21" s="552"/>
      <c r="G21" s="552"/>
      <c r="H21" s="552"/>
      <c r="I21" s="552"/>
      <c r="J21" s="552"/>
      <c r="K21" s="552"/>
      <c r="L21" s="552"/>
      <c r="M21" s="552"/>
      <c r="N21" s="553"/>
      <c r="O21" s="182"/>
    </row>
    <row r="22" spans="1:15" ht="15" customHeight="1">
      <c r="A22" s="182"/>
      <c r="B22" s="513"/>
      <c r="C22" s="203"/>
      <c r="D22" s="515" t="s">
        <v>579</v>
      </c>
      <c r="E22" s="517"/>
      <c r="F22" s="529" t="s">
        <v>580</v>
      </c>
      <c r="G22" s="525"/>
      <c r="H22" s="191"/>
      <c r="I22" s="192"/>
      <c r="J22" s="193"/>
      <c r="K22" s="194"/>
      <c r="L22" s="195" t="s">
        <v>561</v>
      </c>
      <c r="M22" s="196" t="s">
        <v>553</v>
      </c>
      <c r="N22" s="204">
        <v>0</v>
      </c>
      <c r="O22" s="182"/>
    </row>
    <row r="23" spans="1:15" ht="47.45" customHeight="1">
      <c r="A23" s="189"/>
      <c r="B23" s="513"/>
      <c r="C23" s="560" t="s">
        <v>581</v>
      </c>
      <c r="D23" s="525"/>
      <c r="E23" s="525"/>
      <c r="F23" s="525"/>
      <c r="G23" s="525"/>
      <c r="H23" s="525"/>
      <c r="I23" s="525"/>
      <c r="J23" s="525"/>
      <c r="K23" s="525"/>
      <c r="L23" s="525"/>
      <c r="M23" s="525"/>
      <c r="N23" s="526"/>
      <c r="O23" s="182"/>
    </row>
    <row r="24" spans="1:15" ht="15" customHeight="1">
      <c r="A24" s="182"/>
      <c r="B24" s="513"/>
      <c r="C24" s="203"/>
      <c r="D24" s="515" t="s">
        <v>582</v>
      </c>
      <c r="E24" s="517"/>
      <c r="F24" s="529" t="s">
        <v>583</v>
      </c>
      <c r="G24" s="525"/>
      <c r="H24" s="198"/>
      <c r="I24" s="199"/>
      <c r="J24" s="193"/>
      <c r="K24" s="194"/>
      <c r="L24" s="195" t="s">
        <v>561</v>
      </c>
      <c r="M24" s="196" t="s">
        <v>553</v>
      </c>
      <c r="N24" s="205">
        <v>0</v>
      </c>
      <c r="O24" s="182"/>
    </row>
    <row r="25" spans="1:15" ht="15" customHeight="1">
      <c r="A25" s="189"/>
      <c r="B25" s="513"/>
      <c r="C25" s="560" t="s">
        <v>584</v>
      </c>
      <c r="D25" s="525"/>
      <c r="E25" s="525"/>
      <c r="F25" s="525"/>
      <c r="G25" s="525"/>
      <c r="H25" s="525"/>
      <c r="I25" s="525"/>
      <c r="J25" s="525"/>
      <c r="K25" s="525"/>
      <c r="L25" s="525"/>
      <c r="M25" s="525"/>
      <c r="N25" s="526"/>
      <c r="O25" s="182"/>
    </row>
    <row r="26" spans="1:15" ht="24" customHeight="1">
      <c r="A26" s="182"/>
      <c r="B26" s="513"/>
      <c r="C26" s="203"/>
      <c r="D26" s="563" t="s">
        <v>585</v>
      </c>
      <c r="E26" s="564"/>
      <c r="F26" s="524" t="s">
        <v>586</v>
      </c>
      <c r="G26" s="565"/>
      <c r="H26" s="565"/>
      <c r="I26" s="199"/>
      <c r="J26" s="193"/>
      <c r="K26" s="194"/>
      <c r="L26" s="195" t="s">
        <v>561</v>
      </c>
      <c r="M26" s="196" t="s">
        <v>553</v>
      </c>
      <c r="N26" s="206">
        <v>0</v>
      </c>
      <c r="O26" s="182"/>
    </row>
    <row r="27" spans="1:15" ht="24" customHeight="1">
      <c r="A27" s="182"/>
      <c r="B27" s="513"/>
      <c r="C27" s="203"/>
      <c r="D27" s="563" t="s">
        <v>587</v>
      </c>
      <c r="E27" s="564"/>
      <c r="F27" s="524" t="s">
        <v>588</v>
      </c>
      <c r="G27" s="565"/>
      <c r="H27" s="565"/>
      <c r="I27" s="199"/>
      <c r="J27" s="193"/>
      <c r="K27" s="194"/>
      <c r="L27" s="195" t="s">
        <v>561</v>
      </c>
      <c r="M27" s="196" t="s">
        <v>553</v>
      </c>
      <c r="N27" s="206">
        <v>0</v>
      </c>
      <c r="O27" s="182"/>
    </row>
    <row r="28" spans="1:15" ht="24" customHeight="1">
      <c r="A28" s="182"/>
      <c r="B28" s="513"/>
      <c r="C28" s="203"/>
      <c r="D28" s="563" t="s">
        <v>589</v>
      </c>
      <c r="E28" s="564"/>
      <c r="F28" s="529" t="s">
        <v>590</v>
      </c>
      <c r="G28" s="525"/>
      <c r="H28" s="198"/>
      <c r="I28" s="199"/>
      <c r="J28" s="193"/>
      <c r="K28" s="194"/>
      <c r="L28" s="195" t="s">
        <v>561</v>
      </c>
      <c r="M28" s="196" t="s">
        <v>553</v>
      </c>
      <c r="N28" s="206">
        <v>0</v>
      </c>
      <c r="O28" s="182"/>
    </row>
    <row r="29" spans="1:15" ht="15" customHeight="1">
      <c r="A29" s="182"/>
      <c r="B29" s="513"/>
      <c r="C29" s="203"/>
      <c r="D29" s="566" t="s">
        <v>591</v>
      </c>
      <c r="E29" s="567"/>
      <c r="F29" s="529" t="s">
        <v>592</v>
      </c>
      <c r="G29" s="525"/>
      <c r="H29" s="198"/>
      <c r="I29" s="199"/>
      <c r="J29" s="193"/>
      <c r="K29" s="194"/>
      <c r="L29" s="195" t="s">
        <v>561</v>
      </c>
      <c r="M29" s="196" t="s">
        <v>553</v>
      </c>
      <c r="N29" s="207">
        <v>0</v>
      </c>
      <c r="O29" s="182"/>
    </row>
    <row r="30" spans="1:15" ht="15" customHeight="1">
      <c r="A30" s="182"/>
      <c r="B30" s="513"/>
      <c r="C30" s="203"/>
      <c r="D30" s="568" t="s">
        <v>593</v>
      </c>
      <c r="E30" s="564"/>
      <c r="F30" s="529" t="s">
        <v>592</v>
      </c>
      <c r="G30" s="525"/>
      <c r="H30" s="198"/>
      <c r="I30" s="192"/>
      <c r="J30" s="193"/>
      <c r="K30" s="194"/>
      <c r="L30" s="195" t="s">
        <v>561</v>
      </c>
      <c r="M30" s="196" t="s">
        <v>553</v>
      </c>
      <c r="N30" s="207">
        <v>0</v>
      </c>
      <c r="O30" s="182"/>
    </row>
    <row r="31" spans="1:15" ht="15" customHeight="1">
      <c r="A31" s="189"/>
      <c r="B31" s="513"/>
      <c r="C31" s="560" t="s">
        <v>594</v>
      </c>
      <c r="D31" s="525"/>
      <c r="E31" s="525"/>
      <c r="F31" s="525"/>
      <c r="G31" s="525"/>
      <c r="H31" s="525"/>
      <c r="I31" s="525"/>
      <c r="J31" s="525"/>
      <c r="K31" s="525"/>
      <c r="L31" s="525"/>
      <c r="M31" s="525"/>
      <c r="N31" s="526"/>
      <c r="O31" s="182"/>
    </row>
    <row r="32" spans="1:15" ht="15" customHeight="1">
      <c r="A32" s="189"/>
      <c r="B32" s="513"/>
      <c r="C32" s="203"/>
      <c r="D32" s="561" t="s">
        <v>595</v>
      </c>
      <c r="E32" s="562"/>
      <c r="F32" s="529" t="s">
        <v>596</v>
      </c>
      <c r="G32" s="525"/>
      <c r="H32" s="191"/>
      <c r="I32" s="199"/>
      <c r="J32" s="193"/>
      <c r="K32" s="194"/>
      <c r="L32" s="195" t="s">
        <v>561</v>
      </c>
      <c r="M32" s="196" t="s">
        <v>553</v>
      </c>
      <c r="N32" s="208">
        <v>0</v>
      </c>
      <c r="O32" s="182"/>
    </row>
    <row r="33" spans="1:15" ht="15" customHeight="1">
      <c r="A33" s="182"/>
      <c r="B33" s="513"/>
      <c r="C33" s="203"/>
      <c r="D33" s="561"/>
      <c r="E33" s="562"/>
      <c r="F33" s="529"/>
      <c r="G33" s="525"/>
      <c r="H33" s="191"/>
      <c r="I33" s="199"/>
      <c r="J33" s="193"/>
      <c r="K33" s="194"/>
      <c r="L33" s="195"/>
      <c r="M33" s="196"/>
      <c r="N33" s="208"/>
      <c r="O33" s="182"/>
    </row>
    <row r="34" spans="1:15" ht="15" customHeight="1">
      <c r="A34" s="182"/>
      <c r="B34" s="513"/>
      <c r="C34" s="551" t="s">
        <v>597</v>
      </c>
      <c r="D34" s="552"/>
      <c r="E34" s="552"/>
      <c r="F34" s="552"/>
      <c r="G34" s="552"/>
      <c r="H34" s="552"/>
      <c r="I34" s="552"/>
      <c r="J34" s="552"/>
      <c r="K34" s="552"/>
      <c r="L34" s="552"/>
      <c r="M34" s="552"/>
      <c r="N34" s="553"/>
      <c r="O34" s="182"/>
    </row>
    <row r="35" spans="1:15" ht="15" customHeight="1">
      <c r="A35" s="182"/>
      <c r="B35" s="513"/>
      <c r="C35" s="203"/>
      <c r="D35" s="515" t="s">
        <v>598</v>
      </c>
      <c r="E35" s="517"/>
      <c r="F35" s="529" t="s">
        <v>599</v>
      </c>
      <c r="G35" s="525"/>
      <c r="H35" s="198"/>
      <c r="I35" s="192"/>
      <c r="J35" s="193"/>
      <c r="K35" s="194"/>
      <c r="L35" s="195" t="s">
        <v>561</v>
      </c>
      <c r="M35" s="196" t="s">
        <v>553</v>
      </c>
      <c r="N35" s="201">
        <v>0</v>
      </c>
      <c r="O35" s="182"/>
    </row>
    <row r="36" spans="1:15" ht="15" customHeight="1">
      <c r="A36" s="182"/>
      <c r="B36" s="513"/>
      <c r="C36" s="203"/>
      <c r="D36" s="561" t="s">
        <v>600</v>
      </c>
      <c r="E36" s="562"/>
      <c r="F36" s="529" t="s">
        <v>596</v>
      </c>
      <c r="G36" s="525"/>
      <c r="H36" s="191"/>
      <c r="I36" s="199"/>
      <c r="J36" s="193"/>
      <c r="K36" s="194"/>
      <c r="L36" s="195" t="s">
        <v>561</v>
      </c>
      <c r="M36" s="196" t="s">
        <v>553</v>
      </c>
      <c r="N36" s="208">
        <v>0</v>
      </c>
      <c r="O36" s="182"/>
    </row>
    <row r="37" spans="1:15" ht="15" customHeight="1">
      <c r="A37" s="182"/>
      <c r="B37" s="513"/>
      <c r="C37" s="203"/>
      <c r="D37" s="569" t="s">
        <v>601</v>
      </c>
      <c r="E37" s="570"/>
      <c r="F37" s="209" t="s">
        <v>602</v>
      </c>
      <c r="G37" s="210"/>
      <c r="H37" s="191"/>
      <c r="I37" s="199"/>
      <c r="J37" s="193"/>
      <c r="K37" s="194"/>
      <c r="L37" s="195" t="s">
        <v>561</v>
      </c>
      <c r="M37" s="196" t="s">
        <v>553</v>
      </c>
      <c r="N37" s="208">
        <v>0</v>
      </c>
      <c r="O37" s="182"/>
    </row>
    <row r="38" spans="1:15" ht="15" customHeight="1">
      <c r="A38" s="182"/>
      <c r="B38" s="513"/>
      <c r="C38" s="551" t="s">
        <v>603</v>
      </c>
      <c r="D38" s="552"/>
      <c r="E38" s="552"/>
      <c r="F38" s="552"/>
      <c r="G38" s="552"/>
      <c r="H38" s="552"/>
      <c r="I38" s="552"/>
      <c r="J38" s="552"/>
      <c r="K38" s="552"/>
      <c r="L38" s="552"/>
      <c r="M38" s="552"/>
      <c r="N38" s="553"/>
      <c r="O38" s="182"/>
    </row>
    <row r="39" spans="1:15" ht="15" customHeight="1">
      <c r="A39" s="182"/>
      <c r="B39" s="513"/>
      <c r="C39" s="203"/>
      <c r="D39" s="568" t="s">
        <v>604</v>
      </c>
      <c r="E39" s="564"/>
      <c r="F39" s="550" t="s">
        <v>605</v>
      </c>
      <c r="G39" s="571"/>
      <c r="H39" s="571"/>
      <c r="I39" s="571"/>
      <c r="J39" s="571"/>
      <c r="K39" s="572"/>
      <c r="L39" s="195" t="s">
        <v>561</v>
      </c>
      <c r="M39" s="196" t="s">
        <v>553</v>
      </c>
      <c r="N39" s="211">
        <v>0</v>
      </c>
      <c r="O39" s="182"/>
    </row>
    <row r="40" spans="1:15" ht="26.45" customHeight="1">
      <c r="A40" s="182"/>
      <c r="B40" s="513"/>
      <c r="C40" s="551" t="s">
        <v>606</v>
      </c>
      <c r="D40" s="552"/>
      <c r="E40" s="552"/>
      <c r="F40" s="552"/>
      <c r="G40" s="552"/>
      <c r="H40" s="552"/>
      <c r="I40" s="552"/>
      <c r="J40" s="552"/>
      <c r="K40" s="552"/>
      <c r="L40" s="552"/>
      <c r="M40" s="552"/>
      <c r="N40" s="553"/>
      <c r="O40" s="182"/>
    </row>
    <row r="41" spans="1:15" ht="15" customHeight="1">
      <c r="A41" s="182"/>
      <c r="B41" s="513"/>
      <c r="C41" s="212"/>
      <c r="D41" s="536" t="s">
        <v>607</v>
      </c>
      <c r="E41" s="537"/>
      <c r="F41" s="529" t="s">
        <v>608</v>
      </c>
      <c r="G41" s="525"/>
      <c r="H41" s="198"/>
      <c r="I41" s="199"/>
      <c r="J41" s="213"/>
      <c r="K41" s="194"/>
      <c r="L41" s="214" t="s">
        <v>561</v>
      </c>
      <c r="M41" s="215" t="s">
        <v>553</v>
      </c>
      <c r="N41" s="216">
        <v>0</v>
      </c>
      <c r="O41" s="182"/>
    </row>
    <row r="42" spans="1:15" ht="15" customHeight="1">
      <c r="A42" s="182"/>
      <c r="B42" s="513"/>
      <c r="C42" s="540" t="s">
        <v>609</v>
      </c>
      <c r="D42" s="525"/>
      <c r="E42" s="525"/>
      <c r="F42" s="525"/>
      <c r="G42" s="525"/>
      <c r="H42" s="525"/>
      <c r="I42" s="525"/>
      <c r="J42" s="525"/>
      <c r="K42" s="525"/>
      <c r="L42" s="525"/>
      <c r="M42" s="525"/>
      <c r="N42" s="526"/>
      <c r="O42" s="182"/>
    </row>
    <row r="43" spans="1:15" ht="15" customHeight="1">
      <c r="A43" s="182"/>
      <c r="B43" s="513"/>
      <c r="C43" s="560" t="s">
        <v>610</v>
      </c>
      <c r="D43" s="525"/>
      <c r="E43" s="525"/>
      <c r="F43" s="525"/>
      <c r="G43" s="525"/>
      <c r="H43" s="525"/>
      <c r="I43" s="525"/>
      <c r="J43" s="525"/>
      <c r="K43" s="525"/>
      <c r="L43" s="525"/>
      <c r="M43" s="525"/>
      <c r="N43" s="526"/>
      <c r="O43" s="182"/>
    </row>
    <row r="44" spans="1:15" ht="15" customHeight="1">
      <c r="A44" s="182"/>
      <c r="B44" s="513"/>
      <c r="C44" s="203"/>
      <c r="D44" s="568" t="s">
        <v>611</v>
      </c>
      <c r="E44" s="564"/>
      <c r="F44" s="529" t="s">
        <v>612</v>
      </c>
      <c r="G44" s="525"/>
      <c r="H44" s="198"/>
      <c r="I44" s="199"/>
      <c r="J44" s="193"/>
      <c r="K44" s="217"/>
      <c r="L44" s="573" t="s">
        <v>613</v>
      </c>
      <c r="M44" s="574"/>
      <c r="N44" s="575"/>
      <c r="O44" s="182"/>
    </row>
    <row r="45" spans="1:15" ht="15" customHeight="1">
      <c r="A45" s="182"/>
      <c r="B45" s="513"/>
      <c r="C45" s="560" t="s">
        <v>614</v>
      </c>
      <c r="D45" s="525"/>
      <c r="E45" s="525"/>
      <c r="F45" s="525"/>
      <c r="G45" s="525"/>
      <c r="H45" s="525"/>
      <c r="I45" s="525"/>
      <c r="J45" s="525"/>
      <c r="K45" s="525"/>
      <c r="L45" s="525"/>
      <c r="M45" s="525"/>
      <c r="N45" s="526"/>
      <c r="O45" s="182"/>
    </row>
    <row r="46" spans="1:15" ht="15" customHeight="1">
      <c r="A46" s="189"/>
      <c r="B46" s="514"/>
      <c r="C46" s="212"/>
      <c r="D46" s="515" t="s">
        <v>615</v>
      </c>
      <c r="E46" s="517"/>
      <c r="F46" s="529" t="s">
        <v>612</v>
      </c>
      <c r="G46" s="525"/>
      <c r="H46" s="198"/>
      <c r="I46" s="199"/>
      <c r="J46" s="193"/>
      <c r="K46" s="217"/>
      <c r="L46" s="195" t="s">
        <v>561</v>
      </c>
      <c r="M46" s="196" t="s">
        <v>553</v>
      </c>
      <c r="N46" s="218">
        <v>0</v>
      </c>
      <c r="O46" s="182"/>
    </row>
    <row r="47" spans="1:15" ht="3.75" customHeight="1">
      <c r="A47" s="182"/>
      <c r="B47" s="219"/>
      <c r="C47" s="220"/>
      <c r="D47" s="220"/>
      <c r="E47" s="220"/>
      <c r="F47" s="220"/>
      <c r="G47" s="220"/>
      <c r="H47" s="221"/>
      <c r="I47" s="220"/>
      <c r="J47" s="220"/>
      <c r="K47" s="220"/>
      <c r="L47" s="220"/>
      <c r="M47" s="220"/>
      <c r="N47" s="220"/>
      <c r="O47" s="182"/>
    </row>
  </sheetData>
  <mergeCells count="74">
    <mergeCell ref="D46:E46"/>
    <mergeCell ref="F46:G46"/>
    <mergeCell ref="C42:N42"/>
    <mergeCell ref="C43:N43"/>
    <mergeCell ref="D44:E44"/>
    <mergeCell ref="F44:G44"/>
    <mergeCell ref="L44:N44"/>
    <mergeCell ref="C45:N45"/>
    <mergeCell ref="D41:E41"/>
    <mergeCell ref="F41:G41"/>
    <mergeCell ref="D33:E33"/>
    <mergeCell ref="F33:G33"/>
    <mergeCell ref="C34:N34"/>
    <mergeCell ref="D35:E35"/>
    <mergeCell ref="F35:G35"/>
    <mergeCell ref="D36:E36"/>
    <mergeCell ref="F36:G36"/>
    <mergeCell ref="D37:E37"/>
    <mergeCell ref="C38:N38"/>
    <mergeCell ref="D39:E39"/>
    <mergeCell ref="F39:K39"/>
    <mergeCell ref="C40:N40"/>
    <mergeCell ref="D32:E32"/>
    <mergeCell ref="F32:G32"/>
    <mergeCell ref="C25:N25"/>
    <mergeCell ref="D26:E26"/>
    <mergeCell ref="F26:H26"/>
    <mergeCell ref="D27:E27"/>
    <mergeCell ref="F27:H27"/>
    <mergeCell ref="D28:E28"/>
    <mergeCell ref="F28:G28"/>
    <mergeCell ref="D29:E29"/>
    <mergeCell ref="F29:G29"/>
    <mergeCell ref="D30:E30"/>
    <mergeCell ref="F30:G30"/>
    <mergeCell ref="C31:N31"/>
    <mergeCell ref="D10:E10"/>
    <mergeCell ref="F10:G10"/>
    <mergeCell ref="D24:E24"/>
    <mergeCell ref="F24:G24"/>
    <mergeCell ref="C15:N15"/>
    <mergeCell ref="D16:E16"/>
    <mergeCell ref="F16:G16"/>
    <mergeCell ref="C17:N17"/>
    <mergeCell ref="D18:E18"/>
    <mergeCell ref="F18:G18"/>
    <mergeCell ref="C19:N20"/>
    <mergeCell ref="C21:N21"/>
    <mergeCell ref="D22:E22"/>
    <mergeCell ref="F22:G22"/>
    <mergeCell ref="C23:N23"/>
    <mergeCell ref="F11:G11"/>
    <mergeCell ref="C12:N12"/>
    <mergeCell ref="C13:C14"/>
    <mergeCell ref="D13:E14"/>
    <mergeCell ref="F13:G14"/>
    <mergeCell ref="H13:K13"/>
    <mergeCell ref="H14:K14"/>
    <mergeCell ref="D1:M1"/>
    <mergeCell ref="B2:C2"/>
    <mergeCell ref="D2:E2"/>
    <mergeCell ref="F2:K2"/>
    <mergeCell ref="B3:B46"/>
    <mergeCell ref="C3:N3"/>
    <mergeCell ref="C4:N4"/>
    <mergeCell ref="C5:N5"/>
    <mergeCell ref="C6:N6"/>
    <mergeCell ref="D7:E7"/>
    <mergeCell ref="F7:G7"/>
    <mergeCell ref="D8:E8"/>
    <mergeCell ref="F8:G8"/>
    <mergeCell ref="D9:E9"/>
    <mergeCell ref="F9:G9"/>
    <mergeCell ref="D11:E11"/>
  </mergeCells>
  <phoneticPr fontId="3"/>
  <pageMargins left="0" right="0" top="0" bottom="0" header="0" footer="0"/>
  <pageSetup paperSize="9" scale="95" fitToHeight="0" pageOrder="overThenDown"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F8AB3D67C4B184BB892DC09FCE08E11" ma:contentTypeVersion="13" ma:contentTypeDescription="新しいドキュメントを作成します。" ma:contentTypeScope="" ma:versionID="8af1fde5f5c1e89bd62e3a77673a7b46">
  <xsd:schema xmlns:xsd="http://www.w3.org/2001/XMLSchema" xmlns:xs="http://www.w3.org/2001/XMLSchema" xmlns:p="http://schemas.microsoft.com/office/2006/metadata/properties" xmlns:ns3="32a4f7ee-a95b-488c-93a0-675bc2eeb0e2" xmlns:ns4="59774710-9282-4c1c-99aa-5797c78e99bb" targetNamespace="http://schemas.microsoft.com/office/2006/metadata/properties" ma:root="true" ma:fieldsID="77ab4555e00b20406f1b789b90fe5dd9" ns3:_="" ns4:_="">
    <xsd:import namespace="32a4f7ee-a95b-488c-93a0-675bc2eeb0e2"/>
    <xsd:import namespace="59774710-9282-4c1c-99aa-5797c78e99b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a4f7ee-a95b-488c-93a0-675bc2eeb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774710-9282-4c1c-99aa-5797c78e99bb"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961D10-8395-45AD-A0DF-94EB771577E3}">
  <ds:schemaRefs>
    <ds:schemaRef ds:uri="http://schemas.microsoft.com/sharepoint/v3/contenttype/forms"/>
  </ds:schemaRefs>
</ds:datastoreItem>
</file>

<file path=customXml/itemProps2.xml><?xml version="1.0" encoding="utf-8"?>
<ds:datastoreItem xmlns:ds="http://schemas.openxmlformats.org/officeDocument/2006/customXml" ds:itemID="{52ED48BE-4A69-491B-A9F0-BE444B3E2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a4f7ee-a95b-488c-93a0-675bc2eeb0e2"/>
    <ds:schemaRef ds:uri="59774710-9282-4c1c-99aa-5797c78e99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FF503F-F54A-4968-8AF2-D08846EA574B}">
  <ds:schemaRefs>
    <ds:schemaRef ds:uri="http://purl.org/dc/dcmitype/"/>
    <ds:schemaRef ds:uri="59774710-9282-4c1c-99aa-5797c78e99bb"/>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32a4f7ee-a95b-488c-93a0-675bc2eeb0e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内訳1</vt:lpstr>
      <vt:lpstr>内訳2</vt:lpstr>
      <vt:lpstr>内訳3</vt:lpstr>
      <vt:lpstr>内訳4</vt:lpstr>
      <vt:lpstr>内訳5</vt:lpstr>
      <vt:lpstr>内訳6</vt:lpstr>
      <vt:lpstr>感染予防関連費見積例</vt:lpstr>
      <vt:lpstr>14 その他制作費(感染予防関連費プライス表)</vt:lpstr>
      <vt:lpstr>制作費「08」「12」「21」追加費目プライス表</vt:lpstr>
      <vt:lpstr>'14 その他制作費(感染予防関連費プライス表)'!Print_Area</vt:lpstr>
      <vt:lpstr>感染予防関連費見積例!Print_Area</vt:lpstr>
      <vt:lpstr>制作費「08」「12」「21」追加費目プライス表!Print_Area</vt:lpstr>
      <vt:lpstr>内訳1!Print_Area</vt:lpstr>
      <vt:lpstr>内訳2!Print_Area</vt:lpstr>
      <vt:lpstr>内訳3!Print_Area</vt:lpstr>
      <vt:lpstr>内訳4!Print_Area</vt:lpstr>
      <vt:lpstr>内訳5!Print_Area</vt:lpstr>
      <vt:lpstr>内訳6!Print_Area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市川</cp:lastModifiedBy>
  <cp:lastPrinted>2020-07-13T06:53:53Z</cp:lastPrinted>
  <dcterms:created xsi:type="dcterms:W3CDTF">2017-05-29T08:25:56Z</dcterms:created>
  <dcterms:modified xsi:type="dcterms:W3CDTF">2020-07-22T04:17:34Z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0x0101007F8AB3D67C4B184BB892DC09FCE08E11</vt:lpwstr>
  </property>
</Properties>
</file>